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=Подразделения=\ЦЕНТР информационного и научно-методического обеспечения доп. обр. взрослых\=САЙТ=\2020\НА ОБРАБОТКУ\Март\ИНФО на сайт по ТПМ в залах\"/>
    </mc:Choice>
  </mc:AlternateContent>
  <bookViews>
    <workbookView xWindow="0" yWindow="0" windowWidth="21600" windowHeight="9735"/>
  </bookViews>
  <sheets>
    <sheet name="заявка" sheetId="2" r:id="rId1"/>
    <sheet name="МСД2" sheetId="3" r:id="rId2"/>
    <sheet name="ММ" sheetId="4" r:id="rId3"/>
    <sheet name="ДСД2" sheetId="6" r:id="rId4"/>
    <sheet name="ДМ" sheetId="7" r:id="rId5"/>
  </sheets>
  <calcPr calcId="152511"/>
</workbook>
</file>

<file path=xl/calcChain.xml><?xml version="1.0" encoding="utf-8"?>
<calcChain xmlns="http://schemas.openxmlformats.org/spreadsheetml/2006/main">
  <c r="AB34" i="6" l="1"/>
  <c r="AC34" i="6" s="1"/>
  <c r="O22" i="6"/>
  <c r="P22" i="6" s="1"/>
  <c r="Q22" i="6" s="1"/>
  <c r="AD22" i="6" s="1"/>
  <c r="AA22" i="6"/>
  <c r="AB22" i="6" s="1"/>
  <c r="AB42" i="6"/>
  <c r="AC42" i="6" s="1"/>
  <c r="AB35" i="6"/>
  <c r="AC35" i="6" s="1"/>
  <c r="AA38" i="6"/>
  <c r="AB38" i="6" s="1"/>
  <c r="AC38" i="6" s="1"/>
  <c r="AA39" i="6"/>
  <c r="AB39" i="6" s="1"/>
  <c r="AC39" i="6" s="1"/>
  <c r="AA40" i="6"/>
  <c r="AB40" i="6" s="1"/>
  <c r="AC40" i="6" s="1"/>
  <c r="AA41" i="6"/>
  <c r="AB41" i="6" s="1"/>
  <c r="AC41" i="6" s="1"/>
  <c r="AA43" i="6"/>
  <c r="AB43" i="6" s="1"/>
  <c r="AC43" i="6" s="1"/>
  <c r="AA44" i="6"/>
  <c r="AB44" i="6" s="1"/>
  <c r="AC44" i="6" s="1"/>
  <c r="AA37" i="6"/>
  <c r="AB37" i="6" s="1"/>
  <c r="AC37" i="6" s="1"/>
  <c r="AA24" i="6"/>
  <c r="AB24" i="6" s="1"/>
  <c r="AA23" i="6"/>
  <c r="AB23" i="6" s="1"/>
  <c r="AA10" i="6"/>
  <c r="AB10" i="6" s="1"/>
  <c r="AA11" i="6"/>
  <c r="AB11" i="6" s="1"/>
  <c r="AA12" i="6"/>
  <c r="AB12" i="6" s="1"/>
  <c r="AA13" i="6"/>
  <c r="AB13" i="6" s="1"/>
  <c r="AA14" i="6"/>
  <c r="AB14" i="6" s="1"/>
  <c r="AA15" i="6"/>
  <c r="AB15" i="6" s="1"/>
  <c r="AA16" i="6"/>
  <c r="AB16" i="6" s="1"/>
  <c r="AA17" i="6"/>
  <c r="AB17" i="6" s="1"/>
  <c r="AA18" i="6"/>
  <c r="AB18" i="6" s="1"/>
  <c r="AA19" i="6"/>
  <c r="AB19" i="6" s="1"/>
  <c r="AA20" i="6"/>
  <c r="AB20" i="6" s="1"/>
  <c r="AA21" i="6"/>
  <c r="AB21" i="6" s="1"/>
  <c r="AA9" i="6"/>
  <c r="AB9" i="6" s="1"/>
  <c r="AA10" i="3"/>
  <c r="AB10" i="3" s="1"/>
  <c r="AA11" i="3"/>
  <c r="AB11" i="3" s="1"/>
  <c r="AA12" i="3"/>
  <c r="AB12" i="3" s="1"/>
  <c r="AA13" i="3"/>
  <c r="AB13" i="3" s="1"/>
  <c r="AA14" i="3"/>
  <c r="AB14" i="3" s="1"/>
  <c r="AA15" i="3"/>
  <c r="AB15" i="3" s="1"/>
  <c r="AA16" i="3"/>
  <c r="AB16" i="3" s="1"/>
  <c r="AA17" i="3"/>
  <c r="AB17" i="3" s="1"/>
  <c r="AA18" i="3"/>
  <c r="AB18" i="3" s="1"/>
  <c r="AA19" i="3"/>
  <c r="AB19" i="3" s="1"/>
  <c r="AA20" i="3"/>
  <c r="AB20" i="3" s="1"/>
  <c r="AA21" i="3"/>
  <c r="AB21" i="3" s="1"/>
  <c r="AA22" i="3"/>
  <c r="AB22" i="3" s="1"/>
  <c r="AA23" i="3"/>
  <c r="AB23" i="3" s="1"/>
  <c r="AA24" i="3"/>
  <c r="AB24" i="3" s="1"/>
  <c r="AA25" i="3"/>
  <c r="AB25" i="3" s="1"/>
  <c r="AA9" i="3"/>
  <c r="AB9" i="3" s="1"/>
  <c r="O24" i="3" l="1"/>
  <c r="P24" i="3" s="1"/>
  <c r="Q24" i="3" s="1"/>
  <c r="AD24" i="3" s="1"/>
  <c r="O27" i="3"/>
  <c r="P27" i="3" s="1"/>
  <c r="Q27" i="3" s="1"/>
  <c r="O9" i="7" l="1"/>
  <c r="P9" i="7" s="1"/>
  <c r="O39" i="7"/>
  <c r="P39" i="7" s="1"/>
  <c r="O26" i="4"/>
  <c r="P26" i="4" s="1"/>
  <c r="Q26" i="4" s="1"/>
  <c r="O15" i="7"/>
  <c r="P15" i="7" s="1"/>
  <c r="O26" i="3"/>
  <c r="P26" i="3" s="1"/>
  <c r="Q26" i="3" s="1"/>
  <c r="O39" i="4"/>
  <c r="P39" i="4" s="1"/>
  <c r="Q39" i="4" s="1"/>
  <c r="O37" i="4"/>
  <c r="P37" i="4" s="1"/>
  <c r="Q37" i="4" s="1"/>
  <c r="P27" i="6"/>
  <c r="Q27" i="6" s="1"/>
  <c r="O23" i="6"/>
  <c r="P23" i="6" s="1"/>
  <c r="Q23" i="6" s="1"/>
  <c r="AD23" i="6" s="1"/>
  <c r="O38" i="4"/>
  <c r="P38" i="4" s="1"/>
  <c r="Q38" i="4" s="1"/>
  <c r="O23" i="7"/>
  <c r="P23" i="7" s="1"/>
  <c r="O9" i="4"/>
  <c r="P9" i="4" s="1"/>
  <c r="Q9" i="4" s="1"/>
  <c r="O13" i="7"/>
  <c r="P13" i="7" s="1"/>
  <c r="O12" i="6"/>
  <c r="P12" i="6" s="1"/>
  <c r="Q12" i="6" s="1"/>
  <c r="AD12" i="6" s="1"/>
  <c r="O10" i="4"/>
  <c r="P10" i="4" s="1"/>
  <c r="Q10" i="4" s="1"/>
  <c r="O13" i="6"/>
  <c r="P13" i="6" s="1"/>
  <c r="Q13" i="6" s="1"/>
  <c r="AD13" i="6" s="1"/>
  <c r="O15" i="6"/>
  <c r="P15" i="6" s="1"/>
  <c r="O16" i="6"/>
  <c r="P16" i="6" s="1"/>
  <c r="O25" i="6"/>
  <c r="O10" i="6"/>
  <c r="P10" i="6" s="1"/>
  <c r="Q10" i="6" s="1"/>
  <c r="AD10" i="6" s="1"/>
  <c r="O9" i="6"/>
  <c r="P9" i="6" s="1"/>
  <c r="Q9" i="6" s="1"/>
  <c r="AD9" i="6" s="1"/>
  <c r="O17" i="6"/>
  <c r="P17" i="6" s="1"/>
  <c r="Q17" i="6" s="1"/>
  <c r="AD17" i="6" s="1"/>
  <c r="O11" i="6"/>
  <c r="P11" i="6" s="1"/>
  <c r="O24" i="6"/>
  <c r="P24" i="6" s="1"/>
  <c r="Q24" i="6" s="1"/>
  <c r="AD24" i="6" s="1"/>
  <c r="O31" i="6"/>
  <c r="P31" i="6" s="1"/>
  <c r="O29" i="6"/>
  <c r="P29" i="6" s="1"/>
  <c r="Q29" i="6" s="1"/>
  <c r="O30" i="6"/>
  <c r="P30" i="6" s="1"/>
  <c r="Q30" i="6" s="1"/>
  <c r="O20" i="6"/>
  <c r="P20" i="6" s="1"/>
  <c r="Q20" i="6" s="1"/>
  <c r="AD20" i="6" s="1"/>
  <c r="O21" i="6"/>
  <c r="P21" i="6" s="1"/>
  <c r="O14" i="6"/>
  <c r="P14" i="6" s="1"/>
  <c r="Q14" i="6" s="1"/>
  <c r="AD14" i="6" s="1"/>
  <c r="O28" i="6"/>
  <c r="P28" i="6" s="1"/>
  <c r="O26" i="6"/>
  <c r="P26" i="6" s="1"/>
  <c r="Q26" i="6" s="1"/>
  <c r="O18" i="6"/>
  <c r="O37" i="7"/>
  <c r="P37" i="7" s="1"/>
  <c r="O42" i="7"/>
  <c r="P42" i="7" s="1"/>
  <c r="O25" i="7"/>
  <c r="P25" i="7" s="1"/>
  <c r="O20" i="7"/>
  <c r="P20" i="7" s="1"/>
  <c r="Q20" i="7" s="1"/>
  <c r="O35" i="7"/>
  <c r="P35" i="7" s="1"/>
  <c r="O19" i="7"/>
  <c r="P19" i="7" s="1"/>
  <c r="O14" i="7"/>
  <c r="P14" i="7" s="1"/>
  <c r="O30" i="7"/>
  <c r="P30" i="7" s="1"/>
  <c r="O24" i="7"/>
  <c r="P24" i="7" s="1"/>
  <c r="O28" i="7"/>
  <c r="P28" i="7" s="1"/>
  <c r="O43" i="7"/>
  <c r="P43" i="7" s="1"/>
  <c r="O21" i="7"/>
  <c r="P21" i="7" s="1"/>
  <c r="O33" i="7"/>
  <c r="P33" i="7" s="1"/>
  <c r="O41" i="7"/>
  <c r="P41" i="7" s="1"/>
  <c r="O18" i="7"/>
  <c r="P18" i="7" s="1"/>
  <c r="O36" i="7"/>
  <c r="P36" i="7" s="1"/>
  <c r="O40" i="7"/>
  <c r="P40" i="7" s="1"/>
  <c r="Q13" i="7" s="1"/>
  <c r="O17" i="7"/>
  <c r="P17" i="7" s="1"/>
  <c r="O34" i="7"/>
  <c r="P34" i="7" s="1"/>
  <c r="O12" i="7"/>
  <c r="P12" i="7" s="1"/>
  <c r="O11" i="7"/>
  <c r="P11" i="7" s="1"/>
  <c r="O10" i="7"/>
  <c r="P10" i="7" s="1"/>
  <c r="O29" i="7"/>
  <c r="P29" i="7" s="1"/>
  <c r="O31" i="7"/>
  <c r="P31" i="7" s="1"/>
  <c r="O26" i="7"/>
  <c r="P26" i="7" s="1"/>
  <c r="O22" i="7"/>
  <c r="P22" i="7" s="1"/>
  <c r="O16" i="7"/>
  <c r="P16" i="7" s="1"/>
  <c r="O27" i="7"/>
  <c r="P27" i="7" s="1"/>
  <c r="O38" i="7"/>
  <c r="P38" i="7" s="1"/>
  <c r="O32" i="7"/>
  <c r="P32" i="7" s="1"/>
  <c r="O44" i="7"/>
  <c r="P44" i="7" s="1"/>
  <c r="Q9" i="7" s="1"/>
  <c r="O19" i="6"/>
  <c r="P19" i="6" s="1"/>
  <c r="Q19" i="6" s="1"/>
  <c r="AD19" i="6" s="1"/>
  <c r="O33" i="4"/>
  <c r="P33" i="4" s="1"/>
  <c r="Q33" i="4" s="1"/>
  <c r="O50" i="4"/>
  <c r="P50" i="4" s="1"/>
  <c r="Q50" i="4" s="1"/>
  <c r="O35" i="4"/>
  <c r="P35" i="4" s="1"/>
  <c r="Q35" i="4" s="1"/>
  <c r="O24" i="4"/>
  <c r="P24" i="4" s="1"/>
  <c r="Q24" i="4" s="1"/>
  <c r="O40" i="4"/>
  <c r="P40" i="4" s="1"/>
  <c r="Q40" i="4" s="1"/>
  <c r="O41" i="4"/>
  <c r="P41" i="4" s="1"/>
  <c r="Q41" i="4" s="1"/>
  <c r="O49" i="4"/>
  <c r="P49" i="4" s="1"/>
  <c r="Q49" i="4" s="1"/>
  <c r="O25" i="4"/>
  <c r="P25" i="4" s="1"/>
  <c r="Q25" i="4" s="1"/>
  <c r="O18" i="4"/>
  <c r="P18" i="4" s="1"/>
  <c r="Q18" i="4" s="1"/>
  <c r="O51" i="4"/>
  <c r="P51" i="4" s="1"/>
  <c r="Q51" i="4" s="1"/>
  <c r="O45" i="4"/>
  <c r="P45" i="4" s="1"/>
  <c r="Q45" i="4" s="1"/>
  <c r="O15" i="4"/>
  <c r="P15" i="4" s="1"/>
  <c r="Q15" i="4" s="1"/>
  <c r="O12" i="4"/>
  <c r="P12" i="4" s="1"/>
  <c r="Q12" i="4" s="1"/>
  <c r="O16" i="4"/>
  <c r="P16" i="4" s="1"/>
  <c r="Q16" i="4" s="1"/>
  <c r="O46" i="4"/>
  <c r="P46" i="4" s="1"/>
  <c r="Q46" i="4" s="1"/>
  <c r="O28" i="4"/>
  <c r="P28" i="4" s="1"/>
  <c r="Q28" i="4" s="1"/>
  <c r="O11" i="4"/>
  <c r="P11" i="4" s="1"/>
  <c r="Q11" i="4" s="1"/>
  <c r="O14" i="4"/>
  <c r="P14" i="4" s="1"/>
  <c r="Q14" i="4" s="1"/>
  <c r="O20" i="4"/>
  <c r="P20" i="4" s="1"/>
  <c r="Q20" i="4" s="1"/>
  <c r="O17" i="4"/>
  <c r="P17" i="4" s="1"/>
  <c r="Q17" i="4" s="1"/>
  <c r="O31" i="4"/>
  <c r="P31" i="4" s="1"/>
  <c r="Q31" i="4" s="1"/>
  <c r="O30" i="4"/>
  <c r="P30" i="4" s="1"/>
  <c r="Q30" i="4" s="1"/>
  <c r="O27" i="4"/>
  <c r="P27" i="4" s="1"/>
  <c r="Q27" i="4" s="1"/>
  <c r="O21" i="4"/>
  <c r="P21" i="4" s="1"/>
  <c r="Q21" i="4" s="1"/>
  <c r="O42" i="4"/>
  <c r="P42" i="4" s="1"/>
  <c r="Q42" i="4" s="1"/>
  <c r="O47" i="4"/>
  <c r="P47" i="4" s="1"/>
  <c r="Q47" i="4" s="1"/>
  <c r="O13" i="4"/>
  <c r="P13" i="4" s="1"/>
  <c r="Q13" i="4" s="1"/>
  <c r="O52" i="4"/>
  <c r="P52" i="4" s="1"/>
  <c r="Q52" i="4" s="1"/>
  <c r="O29" i="4"/>
  <c r="P29" i="4" s="1"/>
  <c r="Q29" i="4" s="1"/>
  <c r="O43" i="4"/>
  <c r="P43" i="4" s="1"/>
  <c r="Q43" i="4" s="1"/>
  <c r="O22" i="4"/>
  <c r="P22" i="4" s="1"/>
  <c r="Q22" i="4" s="1"/>
  <c r="O23" i="4"/>
  <c r="P23" i="4" s="1"/>
  <c r="Q23" i="4" s="1"/>
  <c r="O32" i="4"/>
  <c r="P32" i="4" s="1"/>
  <c r="Q32" i="4" s="1"/>
  <c r="O36" i="4"/>
  <c r="P36" i="4" s="1"/>
  <c r="Q36" i="4" s="1"/>
  <c r="O44" i="4"/>
  <c r="P44" i="4" s="1"/>
  <c r="Q44" i="4" s="1"/>
  <c r="O19" i="4"/>
  <c r="P19" i="4" s="1"/>
  <c r="Q19" i="4" s="1"/>
  <c r="O34" i="4"/>
  <c r="P34" i="4" s="1"/>
  <c r="Q34" i="4" s="1"/>
  <c r="O48" i="4"/>
  <c r="O30" i="3"/>
  <c r="P30" i="3" s="1"/>
  <c r="Q30" i="3" s="1"/>
  <c r="O9" i="3"/>
  <c r="P9" i="3" s="1"/>
  <c r="Q9" i="3" s="1"/>
  <c r="AD9" i="3" s="1"/>
  <c r="O10" i="3"/>
  <c r="P10" i="3" s="1"/>
  <c r="O13" i="3"/>
  <c r="P13" i="3" s="1"/>
  <c r="Q13" i="3" s="1"/>
  <c r="AD13" i="3" s="1"/>
  <c r="O15" i="3"/>
  <c r="P15" i="3" s="1"/>
  <c r="O20" i="3"/>
  <c r="P20" i="3" s="1"/>
  <c r="Q20" i="3" s="1"/>
  <c r="AD20" i="3" s="1"/>
  <c r="O11" i="3"/>
  <c r="P11" i="3" s="1"/>
  <c r="Q11" i="3" s="1"/>
  <c r="AD11" i="3" s="1"/>
  <c r="O21" i="3"/>
  <c r="P21" i="3" s="1"/>
  <c r="Q21" i="3" s="1"/>
  <c r="AD21" i="3" s="1"/>
  <c r="O33" i="3"/>
  <c r="P33" i="3" s="1"/>
  <c r="Q33" i="3" s="1"/>
  <c r="O29" i="3"/>
  <c r="P29" i="3" s="1"/>
  <c r="Q29" i="3" s="1"/>
  <c r="O34" i="3"/>
  <c r="P34" i="3" s="1"/>
  <c r="Q34" i="3" s="1"/>
  <c r="O35" i="3"/>
  <c r="P35" i="3" s="1"/>
  <c r="Q35" i="3" s="1"/>
  <c r="O28" i="3"/>
  <c r="P28" i="3" s="1"/>
  <c r="O23" i="3"/>
  <c r="P23" i="3" s="1"/>
  <c r="Q23" i="3" s="1"/>
  <c r="AD23" i="3" s="1"/>
  <c r="O16" i="3"/>
  <c r="P16" i="3" s="1"/>
  <c r="Q16" i="3" s="1"/>
  <c r="AD16" i="3" s="1"/>
  <c r="O17" i="3"/>
  <c r="P17" i="3" s="1"/>
  <c r="O14" i="3"/>
  <c r="P14" i="3" s="1"/>
  <c r="Q14" i="3" s="1"/>
  <c r="AD14" i="3" s="1"/>
  <c r="O18" i="3"/>
  <c r="P18" i="3" s="1"/>
  <c r="Q18" i="3" s="1"/>
  <c r="AD18" i="3" s="1"/>
  <c r="O19" i="3"/>
  <c r="P19" i="3" s="1"/>
  <c r="Q19" i="3" s="1"/>
  <c r="AD19" i="3" s="1"/>
  <c r="O31" i="3"/>
  <c r="P31" i="3" s="1"/>
  <c r="Q31" i="3" s="1"/>
  <c r="O22" i="3"/>
  <c r="P22" i="3" s="1"/>
  <c r="Q22" i="3" s="1"/>
  <c r="AD22" i="3" s="1"/>
  <c r="O12" i="3"/>
  <c r="P12" i="3" s="1"/>
  <c r="Q12" i="3" s="1"/>
  <c r="AD12" i="3" s="1"/>
  <c r="O32" i="3"/>
  <c r="P32" i="3" s="1"/>
  <c r="Q32" i="3" s="1"/>
  <c r="Q36" i="7" l="1"/>
  <c r="Q19" i="7"/>
  <c r="Q15" i="7"/>
  <c r="Q43" i="7"/>
  <c r="Q18" i="7"/>
  <c r="Q37" i="7"/>
  <c r="Q23" i="7"/>
  <c r="AD26" i="3"/>
  <c r="Q10" i="7"/>
  <c r="Q28" i="7"/>
  <c r="Q41" i="7"/>
  <c r="Q17" i="7"/>
  <c r="Q42" i="7"/>
  <c r="Q39" i="7"/>
  <c r="Q30" i="7"/>
  <c r="Q35" i="7"/>
  <c r="Q25" i="7"/>
  <c r="Q44" i="7"/>
  <c r="Q16" i="7"/>
  <c r="Q40" i="7"/>
  <c r="Q38" i="7"/>
  <c r="Q34" i="7"/>
  <c r="Q24" i="7"/>
  <c r="Q11" i="7"/>
  <c r="Q27" i="7"/>
  <c r="Q14" i="7"/>
  <c r="Q31" i="7"/>
  <c r="Q26" i="7"/>
  <c r="Q22" i="7"/>
  <c r="Q12" i="7"/>
  <c r="Q21" i="7"/>
  <c r="Q33" i="7"/>
  <c r="Q32" i="7"/>
  <c r="Q29" i="7"/>
  <c r="P48" i="4"/>
  <c r="Q48" i="4" s="1"/>
  <c r="Q11" i="6"/>
  <c r="AD11" i="6" s="1"/>
  <c r="Q16" i="6"/>
  <c r="AD16" i="6" s="1"/>
  <c r="P25" i="6"/>
  <c r="Q25" i="6" s="1"/>
  <c r="P18" i="6"/>
  <c r="Q18" i="6" s="1"/>
  <c r="AD18" i="6" s="1"/>
  <c r="Q28" i="6"/>
  <c r="Q21" i="6"/>
  <c r="AD21" i="6" s="1"/>
  <c r="Q31" i="6"/>
  <c r="Q15" i="6"/>
  <c r="AD15" i="6" s="1"/>
  <c r="Q15" i="3"/>
  <c r="AD15" i="3" s="1"/>
  <c r="Q17" i="3"/>
  <c r="AD17" i="3" s="1"/>
  <c r="Q28" i="3"/>
  <c r="Q10" i="3"/>
  <c r="AD10" i="3" s="1"/>
  <c r="R15" i="4" l="1"/>
  <c r="R17" i="4"/>
  <c r="R9" i="4"/>
  <c r="R16" i="4"/>
  <c r="R14" i="4"/>
  <c r="R13" i="4"/>
  <c r="R19" i="4"/>
  <c r="R10" i="4"/>
  <c r="R18" i="4"/>
  <c r="R12" i="4"/>
  <c r="R11" i="4"/>
</calcChain>
</file>

<file path=xl/sharedStrings.xml><?xml version="1.0" encoding="utf-8"?>
<sst xmlns="http://schemas.openxmlformats.org/spreadsheetml/2006/main" count="1005" uniqueCount="220">
  <si>
    <t>1 балл =</t>
  </si>
  <si>
    <t>№</t>
  </si>
  <si>
    <t>Ф.И.</t>
  </si>
  <si>
    <t>Команда</t>
  </si>
  <si>
    <t>чистое время работы на дистанции</t>
  </si>
  <si>
    <t>Параллельные перила</t>
  </si>
  <si>
    <t>сумма штрафных баллов</t>
  </si>
  <si>
    <t>временной штраф</t>
  </si>
  <si>
    <t>результат</t>
  </si>
  <si>
    <t>место</t>
  </si>
  <si>
    <t>отсечка</t>
  </si>
  <si>
    <t>Штраф</t>
  </si>
  <si>
    <t>Свободное лазание</t>
  </si>
  <si>
    <t>Траверс</t>
  </si>
  <si>
    <t>Бревно</t>
  </si>
  <si>
    <t>Маятник</t>
  </si>
  <si>
    <t>Гать</t>
  </si>
  <si>
    <t>Узлы</t>
  </si>
  <si>
    <t>№ п.п.</t>
  </si>
  <si>
    <t>№ каски</t>
  </si>
  <si>
    <t>Время старта</t>
  </si>
  <si>
    <t xml:space="preserve">Апетенок Анастасия </t>
  </si>
  <si>
    <t>Лайзан Дарья</t>
  </si>
  <si>
    <t xml:space="preserve">Ставская Софья </t>
  </si>
  <si>
    <t xml:space="preserve">Крот Иван </t>
  </si>
  <si>
    <t xml:space="preserve">Микулич Дарья </t>
  </si>
  <si>
    <t xml:space="preserve">Стреж Евгений </t>
  </si>
  <si>
    <t>Вилейский р-н</t>
  </si>
  <si>
    <t>Год рождения</t>
  </si>
  <si>
    <t>группа</t>
  </si>
  <si>
    <t>Кецко Даниил</t>
  </si>
  <si>
    <t>Гончарова Домимика</t>
  </si>
  <si>
    <t>Жданко Александра</t>
  </si>
  <si>
    <t>Жогло Никита</t>
  </si>
  <si>
    <t>Якель Екатерина</t>
  </si>
  <si>
    <t>Галай Егор</t>
  </si>
  <si>
    <t>Хамицевич Мария</t>
  </si>
  <si>
    <t>Делендик Ярослав</t>
  </si>
  <si>
    <t>Дичук Назар</t>
  </si>
  <si>
    <t>Солигорский р-н</t>
  </si>
  <si>
    <t>Доманский Влад</t>
  </si>
  <si>
    <t>Шиболович Даниил</t>
  </si>
  <si>
    <t>Стажок Александра</t>
  </si>
  <si>
    <t>Грицкевич Анастасия</t>
  </si>
  <si>
    <t>Барановский Максим</t>
  </si>
  <si>
    <t>Фетисова Ольга</t>
  </si>
  <si>
    <t>Шиболович Максим</t>
  </si>
  <si>
    <t>Талатыннк Дарья</t>
  </si>
  <si>
    <t>Карака Дмитрий</t>
  </si>
  <si>
    <t>Грицкевич Анжелика</t>
  </si>
  <si>
    <t>Пекарь Владислав</t>
  </si>
  <si>
    <t>Карака Устинья</t>
  </si>
  <si>
    <t>Слуцкий р-н</t>
  </si>
  <si>
    <t>Куцкевич Матвей</t>
  </si>
  <si>
    <t>Петруть Александр</t>
  </si>
  <si>
    <t>Селявко Анатолий</t>
  </si>
  <si>
    <t>Домасевич Дмитрий</t>
  </si>
  <si>
    <t>Широкий Дмитрий</t>
  </si>
  <si>
    <t>Мядельский р-н</t>
  </si>
  <si>
    <t>Гришанов Дмитрий</t>
  </si>
  <si>
    <t>Муравейко Алексей</t>
  </si>
  <si>
    <t>Жильская Карина</t>
  </si>
  <si>
    <t>Калантай Матвей</t>
  </si>
  <si>
    <t>Жагалкович Антон</t>
  </si>
  <si>
    <t>Липай Давид</t>
  </si>
  <si>
    <t>Сапанович  Савелий</t>
  </si>
  <si>
    <t>Хомич Виктория</t>
  </si>
  <si>
    <t>Крюкович  Тихон</t>
  </si>
  <si>
    <t>Савицкий Игнатий</t>
  </si>
  <si>
    <t>Узденский р-н</t>
  </si>
  <si>
    <t>Воронович Сергей</t>
  </si>
  <si>
    <t>Скокова Мария</t>
  </si>
  <si>
    <t>Занемонец Севастьян</t>
  </si>
  <si>
    <t>Воробьёва Анастасия</t>
  </si>
  <si>
    <t>Сачук Вера</t>
  </si>
  <si>
    <t>Сачук Надежда</t>
  </si>
  <si>
    <t>Лисицкая София</t>
  </si>
  <si>
    <t>Бэсман Тимофей</t>
  </si>
  <si>
    <t>Сачук Степан</t>
  </si>
  <si>
    <t>Крупский р-н</t>
  </si>
  <si>
    <t xml:space="preserve">Борисик София </t>
  </si>
  <si>
    <t>Кононова Лия</t>
  </si>
  <si>
    <t>Шпак Мария</t>
  </si>
  <si>
    <t>Василевский Даниил</t>
  </si>
  <si>
    <t>Русакович Андрей</t>
  </si>
  <si>
    <t>Щерба Егор</t>
  </si>
  <si>
    <t>Бода Арсений</t>
  </si>
  <si>
    <t>Скворцова Александра</t>
  </si>
  <si>
    <t>Сойко Дарья</t>
  </si>
  <si>
    <t>Шух Анна</t>
  </si>
  <si>
    <t>Фомин Денис</t>
  </si>
  <si>
    <t>Стародорожский р-н</t>
  </si>
  <si>
    <t>Осипович Влад</t>
  </si>
  <si>
    <t>Новикова Эвелина</t>
  </si>
  <si>
    <t>Кожанова Кира</t>
  </si>
  <si>
    <t>Соболь Алина</t>
  </si>
  <si>
    <t>Чумак Александра</t>
  </si>
  <si>
    <t>Демешкевич Ксения</t>
  </si>
  <si>
    <t>Таркан Арсений</t>
  </si>
  <si>
    <t>Борисовский р-н</t>
  </si>
  <si>
    <t>Любанский р-н</t>
  </si>
  <si>
    <t>Шуляковский Фёдор</t>
  </si>
  <si>
    <t xml:space="preserve"> Копалеев Иван</t>
  </si>
  <si>
    <t>Саванович Никита</t>
  </si>
  <si>
    <t>Катович Анастасия</t>
  </si>
  <si>
    <t xml:space="preserve">  Булавенко Егор                        </t>
  </si>
  <si>
    <t>Воложинский р-н</t>
  </si>
  <si>
    <t>Викторович Никита</t>
  </si>
  <si>
    <t>Лях Александр</t>
  </si>
  <si>
    <t>Блажевич Денис</t>
  </si>
  <si>
    <t>Скидан Павел</t>
  </si>
  <si>
    <t>Атрасевич Владислав</t>
  </si>
  <si>
    <t>Семашкевич Олег</t>
  </si>
  <si>
    <t>Петрушкевич Матвей</t>
  </si>
  <si>
    <t>Тарасевич Иван</t>
  </si>
  <si>
    <t>Дашиневич Роман</t>
  </si>
  <si>
    <t>Чамбаев Владислав</t>
  </si>
  <si>
    <t>Лёвина Карина</t>
  </si>
  <si>
    <t>Митрейкина Александра</t>
  </si>
  <si>
    <t>Колодий Виктория</t>
  </si>
  <si>
    <t>Павлова Полина</t>
  </si>
  <si>
    <t>Кудина Дарья</t>
  </si>
  <si>
    <t>Федько Мария</t>
  </si>
  <si>
    <t>Жодино</t>
  </si>
  <si>
    <t>А</t>
  </si>
  <si>
    <t>Б</t>
  </si>
  <si>
    <t>21-22 февраля 2020 г.</t>
  </si>
  <si>
    <t>Фузейников Ярослав</t>
  </si>
  <si>
    <t>Пилипейко Константин</t>
  </si>
  <si>
    <t>Пилипейко Александр</t>
  </si>
  <si>
    <t>Лявончик Елизавета</t>
  </si>
  <si>
    <t>Медведская Дарья</t>
  </si>
  <si>
    <t>л</t>
  </si>
  <si>
    <t>Голуб Кира</t>
  </si>
  <si>
    <t>Баранова Алина</t>
  </si>
  <si>
    <t>Жерносек Алена</t>
  </si>
  <si>
    <t>Алексеев Алексей</t>
  </si>
  <si>
    <t>Хаецкий Юрий</t>
  </si>
  <si>
    <t>Березинский район</t>
  </si>
  <si>
    <t>Грибко Анастасия</t>
  </si>
  <si>
    <t>Акулич Александр</t>
  </si>
  <si>
    <t>Бурый Кирилл</t>
  </si>
  <si>
    <t>Примаченок Дарья</t>
  </si>
  <si>
    <t>Березко Лиана</t>
  </si>
  <si>
    <t>Лаптенок Евгений</t>
  </si>
  <si>
    <t>Кунавич Илона</t>
  </si>
  <si>
    <t>Арешков Даниил</t>
  </si>
  <si>
    <t>Арешкова Алина</t>
  </si>
  <si>
    <t>Горошко Анна</t>
  </si>
  <si>
    <t>Крот Тарас</t>
  </si>
  <si>
    <t>Якимчик Иван</t>
  </si>
  <si>
    <t>Красикова Елизавета</t>
  </si>
  <si>
    <t>Микульчик Даниил</t>
  </si>
  <si>
    <t>Юшко Егор</t>
  </si>
  <si>
    <t>Рог Николай</t>
  </si>
  <si>
    <t>Пыж Антон</t>
  </si>
  <si>
    <t>Чичикайло Ольга</t>
  </si>
  <si>
    <t>Былынка Владислав</t>
  </si>
  <si>
    <t>Батурина Надежда</t>
  </si>
  <si>
    <t>Кукаева Ксения</t>
  </si>
  <si>
    <t>Гурник Тимофей</t>
  </si>
  <si>
    <t>Демченко Артем</t>
  </si>
  <si>
    <t>Червенский район</t>
  </si>
  <si>
    <t>Статкевич Тимофей</t>
  </si>
  <si>
    <t>Трцевский Михаил</t>
  </si>
  <si>
    <t>Юнцевич Кристина</t>
  </si>
  <si>
    <t>Трацевский Михаил</t>
  </si>
  <si>
    <t>Ведина Дарья</t>
  </si>
  <si>
    <t>Румянцева Дарья</t>
  </si>
  <si>
    <t>Козловский Никита</t>
  </si>
  <si>
    <t>Гурецкая Кристина</t>
  </si>
  <si>
    <t>Шабуневич Полина</t>
  </si>
  <si>
    <t>Рябцева Маргарита</t>
  </si>
  <si>
    <t>Мороз Софья</t>
  </si>
  <si>
    <t>Минкевич Владислав</t>
  </si>
  <si>
    <t>Смолевичский район</t>
  </si>
  <si>
    <t>Бохан Карина</t>
  </si>
  <si>
    <t>Кирченко Герман</t>
  </si>
  <si>
    <t>Ивашина Диана</t>
  </si>
  <si>
    <t>Фатеева Виктория</t>
  </si>
  <si>
    <t>Трус Александра</t>
  </si>
  <si>
    <t>Семенов Денис</t>
  </si>
  <si>
    <t>Данкова Ульяна</t>
  </si>
  <si>
    <t>Злосчастьева Валерия</t>
  </si>
  <si>
    <t>Дзержинский район</t>
  </si>
  <si>
    <t>Дзержинский р-н</t>
  </si>
  <si>
    <t>Дашук Анастасия</t>
  </si>
  <si>
    <t>Шнидко Максим</t>
  </si>
  <si>
    <t>ЕСЛИ(ЕЧИСЛО(F9);РАНГ(T9;$T$9:$T$53;1);" ")</t>
  </si>
  <si>
    <t>Короленок Максим</t>
  </si>
  <si>
    <t>Батурин Григорий</t>
  </si>
  <si>
    <t>Михейчик Оливия</t>
  </si>
  <si>
    <t>Диденко Софья</t>
  </si>
  <si>
    <t>Смолевичский р-н</t>
  </si>
  <si>
    <t>Червенский р-н</t>
  </si>
  <si>
    <t>Березинский р-н</t>
  </si>
  <si>
    <t>в/к</t>
  </si>
  <si>
    <t>КВ</t>
  </si>
  <si>
    <t>кв</t>
  </si>
  <si>
    <t>результат д1</t>
  </si>
  <si>
    <t>результат Д2</t>
  </si>
  <si>
    <t>результат Д1</t>
  </si>
  <si>
    <t>чистое время работы на дистанции 1</t>
  </si>
  <si>
    <t>чистое время работы на дистанции 2</t>
  </si>
  <si>
    <t>Червенский рн</t>
  </si>
  <si>
    <t>сумма двух дистанций</t>
  </si>
  <si>
    <t>не старт.</t>
  </si>
  <si>
    <t>Апетенок Анастасия</t>
  </si>
  <si>
    <t>Держинский р-н</t>
  </si>
  <si>
    <t xml:space="preserve">Фатеева Виктория </t>
  </si>
  <si>
    <t>Сумма двух дистанций</t>
  </si>
  <si>
    <t>21-22 февраля 2020 года</t>
  </si>
  <si>
    <t>Девочки (группа А)</t>
  </si>
  <si>
    <t>Областные соревнования по ТПМ в технике пешеходного туризма (в закрытых помещениях)</t>
  </si>
  <si>
    <t>Главный судья ____________ А.А.Диденко, С/С, Смолевичи</t>
  </si>
  <si>
    <t>Главный секретарь__________ Т.Г.Ковалёва, судья 1 к., Жодино</t>
  </si>
  <si>
    <t>Девочки (группа Б)</t>
  </si>
  <si>
    <t>Мальчики (группа Б)</t>
  </si>
  <si>
    <t>Мальчики (группа А)</t>
  </si>
  <si>
    <t>ГЛАВНОЕ УПРАВЛЕНИЕ ПО ОБРАЗОВАНИЮ МИНОБЛИСПОЛКОМА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</si>
</sst>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h:mm:ss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0" fontId="5" fillId="0" borderId="0" xfId="0" applyFont="1"/>
    <xf numFmtId="164" fontId="6" fillId="0" borderId="0" xfId="0" applyNumberFormat="1" applyFont="1"/>
    <xf numFmtId="0" fontId="6" fillId="0" borderId="0" xfId="0" applyFont="1" applyBorder="1" applyAlignment="1"/>
    <xf numFmtId="0" fontId="5" fillId="0" borderId="0" xfId="0" applyFont="1" applyAlignment="1">
      <alignment horizontal="right"/>
    </xf>
    <xf numFmtId="21" fontId="5" fillId="0" borderId="0" xfId="0" applyNumberFormat="1" applyFont="1" applyFill="1" applyAlignment="1">
      <alignment horizontal="left"/>
    </xf>
    <xf numFmtId="21" fontId="5" fillId="0" borderId="0" xfId="0" applyNumberFormat="1" applyFont="1"/>
    <xf numFmtId="0" fontId="0" fillId="0" borderId="13" xfId="0" applyBorder="1"/>
    <xf numFmtId="0" fontId="7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21" fontId="5" fillId="0" borderId="1" xfId="0" applyNumberFormat="1" applyFont="1" applyFill="1" applyBorder="1" applyAlignment="1">
      <alignment horizontal="left"/>
    </xf>
    <xf numFmtId="0" fontId="8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8" fillId="0" borderId="1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13" xfId="0" applyFill="1" applyBorder="1"/>
    <xf numFmtId="0" fontId="0" fillId="0" borderId="15" xfId="0" applyFill="1" applyBorder="1"/>
    <xf numFmtId="0" fontId="0" fillId="0" borderId="20" xfId="0" applyFill="1" applyBorder="1"/>
    <xf numFmtId="2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1" fontId="8" fillId="0" borderId="13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21" fontId="8" fillId="0" borderId="12" xfId="0" applyNumberFormat="1" applyFont="1" applyBorder="1" applyAlignment="1">
      <alignment horizontal="center"/>
    </xf>
    <xf numFmtId="21" fontId="8" fillId="0" borderId="13" xfId="0" applyNumberFormat="1" applyFon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21" fontId="8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1" fontId="5" fillId="0" borderId="0" xfId="0" applyNumberFormat="1" applyFont="1" applyFill="1" applyBorder="1" applyAlignment="1">
      <alignment horizontal="left"/>
    </xf>
    <xf numFmtId="21" fontId="0" fillId="0" borderId="1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/>
    <xf numFmtId="166" fontId="0" fillId="0" borderId="13" xfId="0" applyNumberFormat="1" applyBorder="1" applyAlignment="1">
      <alignment horizontal="center"/>
    </xf>
    <xf numFmtId="21" fontId="0" fillId="0" borderId="13" xfId="0" applyNumberFormat="1" applyFill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1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1" fontId="8" fillId="0" borderId="1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21" fontId="8" fillId="0" borderId="13" xfId="0" applyNumberFormat="1" applyFont="1" applyFill="1" applyBorder="1" applyAlignment="1">
      <alignment horizontal="center"/>
    </xf>
    <xf numFmtId="166" fontId="8" fillId="0" borderId="17" xfId="0" applyNumberFormat="1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6" fontId="0" fillId="0" borderId="17" xfId="0" applyNumberFormat="1" applyFill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2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21" fontId="8" fillId="0" borderId="34" xfId="0" applyNumberFormat="1" applyFont="1" applyBorder="1" applyAlignment="1">
      <alignment horizontal="center"/>
    </xf>
    <xf numFmtId="21" fontId="8" fillId="0" borderId="32" xfId="0" applyNumberFormat="1" applyFont="1" applyBorder="1" applyAlignment="1">
      <alignment horizontal="center"/>
    </xf>
    <xf numFmtId="21" fontId="8" fillId="0" borderId="17" xfId="0" applyNumberFormat="1" applyFont="1" applyBorder="1" applyAlignment="1">
      <alignment horizontal="center"/>
    </xf>
    <xf numFmtId="21" fontId="8" fillId="0" borderId="18" xfId="0" applyNumberFormat="1" applyFon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21" fontId="8" fillId="0" borderId="26" xfId="0" applyNumberFormat="1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21" fontId="8" fillId="0" borderId="17" xfId="0" applyNumberFormat="1" applyFont="1" applyFill="1" applyBorder="1" applyAlignment="1">
      <alignment horizontal="center"/>
    </xf>
    <xf numFmtId="166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21" fontId="8" fillId="0" borderId="20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2" xfId="0" applyFont="1" applyFill="1" applyBorder="1"/>
    <xf numFmtId="0" fontId="8" fillId="0" borderId="33" xfId="0" applyFont="1" applyBorder="1" applyAlignment="1">
      <alignment horizontal="center" vertical="center"/>
    </xf>
    <xf numFmtId="21" fontId="0" fillId="0" borderId="32" xfId="0" applyNumberFormat="1" applyBorder="1" applyAlignment="1">
      <alignment horizontal="center"/>
    </xf>
    <xf numFmtId="21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1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6" fontId="8" fillId="0" borderId="34" xfId="0" applyNumberFormat="1" applyFont="1" applyFill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21" fontId="0" fillId="0" borderId="20" xfId="0" applyNumberForma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10" fillId="0" borderId="0" xfId="0" applyFont="1"/>
    <xf numFmtId="0" fontId="3" fillId="0" borderId="0" xfId="0" applyFont="1"/>
    <xf numFmtId="0" fontId="0" fillId="0" borderId="0" xfId="0" applyAlignment="1"/>
    <xf numFmtId="0" fontId="10" fillId="0" borderId="0" xfId="0" applyFont="1" applyAlignme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49"/>
  <sheetViews>
    <sheetView tabSelected="1" workbookViewId="0">
      <selection activeCell="N17" sqref="N17"/>
    </sheetView>
  </sheetViews>
  <sheetFormatPr defaultRowHeight="15" x14ac:dyDescent="0.25"/>
  <cols>
    <col min="1" max="1" width="7" bestFit="1" customWidth="1"/>
    <col min="3" max="3" width="23.42578125" customWidth="1"/>
    <col min="4" max="4" width="20.140625" bestFit="1" customWidth="1"/>
    <col min="5" max="5" width="7.140625" customWidth="1"/>
    <col min="6" max="6" width="14.42578125" customWidth="1"/>
    <col min="7" max="7" width="13.85546875" customWidth="1"/>
  </cols>
  <sheetData>
    <row r="6" spans="1:7" ht="15.75" thickBot="1" x14ac:dyDescent="0.3"/>
    <row r="7" spans="1:7" ht="43.5" thickBot="1" x14ac:dyDescent="0.3">
      <c r="A7" s="29" t="s">
        <v>18</v>
      </c>
      <c r="B7" s="30" t="s">
        <v>19</v>
      </c>
      <c r="C7" s="30" t="s">
        <v>2</v>
      </c>
      <c r="D7" s="30" t="s">
        <v>3</v>
      </c>
      <c r="E7" s="31" t="s">
        <v>28</v>
      </c>
      <c r="F7" s="30" t="s">
        <v>29</v>
      </c>
      <c r="G7" s="32" t="s">
        <v>20</v>
      </c>
    </row>
    <row r="8" spans="1:7" x14ac:dyDescent="0.25">
      <c r="A8" s="33">
        <v>1</v>
      </c>
      <c r="B8" s="34"/>
      <c r="C8" s="35" t="s">
        <v>21</v>
      </c>
      <c r="D8" s="36" t="s">
        <v>27</v>
      </c>
      <c r="E8" s="36">
        <v>2009</v>
      </c>
      <c r="F8" s="37" t="s">
        <v>125</v>
      </c>
      <c r="G8" s="38"/>
    </row>
    <row r="9" spans="1:7" x14ac:dyDescent="0.25">
      <c r="A9" s="39">
        <v>2</v>
      </c>
      <c r="B9" s="28"/>
      <c r="C9" s="18" t="s">
        <v>22</v>
      </c>
      <c r="D9" s="21" t="s">
        <v>27</v>
      </c>
      <c r="E9" s="21">
        <v>2007</v>
      </c>
      <c r="F9" s="20" t="s">
        <v>124</v>
      </c>
      <c r="G9" s="40"/>
    </row>
    <row r="10" spans="1:7" x14ac:dyDescent="0.25">
      <c r="A10" s="39">
        <v>3</v>
      </c>
      <c r="B10" s="28"/>
      <c r="C10" s="18" t="s">
        <v>23</v>
      </c>
      <c r="D10" s="21" t="s">
        <v>27</v>
      </c>
      <c r="E10" s="21">
        <v>2008</v>
      </c>
      <c r="F10" s="20" t="s">
        <v>124</v>
      </c>
      <c r="G10" s="40"/>
    </row>
    <row r="11" spans="1:7" x14ac:dyDescent="0.25">
      <c r="A11" s="39">
        <v>4</v>
      </c>
      <c r="B11" s="28"/>
      <c r="C11" s="18" t="s">
        <v>24</v>
      </c>
      <c r="D11" s="21" t="s">
        <v>27</v>
      </c>
      <c r="E11" s="21">
        <v>2008</v>
      </c>
      <c r="F11" s="20" t="s">
        <v>124</v>
      </c>
      <c r="G11" s="40"/>
    </row>
    <row r="12" spans="1:7" x14ac:dyDescent="0.25">
      <c r="A12" s="39">
        <v>5</v>
      </c>
      <c r="B12" s="28"/>
      <c r="C12" s="18" t="s">
        <v>25</v>
      </c>
      <c r="D12" s="21" t="s">
        <v>27</v>
      </c>
      <c r="E12" s="21">
        <v>2007</v>
      </c>
      <c r="F12" s="20" t="s">
        <v>124</v>
      </c>
      <c r="G12" s="40"/>
    </row>
    <row r="13" spans="1:7" ht="15.75" thickBot="1" x14ac:dyDescent="0.3">
      <c r="A13" s="41">
        <v>6</v>
      </c>
      <c r="B13" s="42"/>
      <c r="C13" s="43" t="s">
        <v>26</v>
      </c>
      <c r="D13" s="44" t="s">
        <v>27</v>
      </c>
      <c r="E13" s="44">
        <v>2007</v>
      </c>
      <c r="F13" s="45" t="s">
        <v>124</v>
      </c>
      <c r="G13" s="46"/>
    </row>
    <row r="14" spans="1:7" x14ac:dyDescent="0.25">
      <c r="A14" s="33">
        <v>7</v>
      </c>
      <c r="B14" s="34"/>
      <c r="C14" s="37" t="s">
        <v>30</v>
      </c>
      <c r="D14" s="36" t="s">
        <v>39</v>
      </c>
      <c r="E14" s="36">
        <v>2007</v>
      </c>
      <c r="F14" s="37" t="s">
        <v>124</v>
      </c>
      <c r="G14" s="38"/>
    </row>
    <row r="15" spans="1:7" x14ac:dyDescent="0.25">
      <c r="A15" s="39">
        <v>8</v>
      </c>
      <c r="B15" s="28"/>
      <c r="C15" s="20" t="s">
        <v>31</v>
      </c>
      <c r="D15" s="21" t="s">
        <v>39</v>
      </c>
      <c r="E15" s="21">
        <v>2007</v>
      </c>
      <c r="F15" s="20" t="s">
        <v>124</v>
      </c>
      <c r="G15" s="40"/>
    </row>
    <row r="16" spans="1:7" x14ac:dyDescent="0.25">
      <c r="A16" s="39">
        <v>9</v>
      </c>
      <c r="B16" s="28"/>
      <c r="C16" s="20" t="s">
        <v>32</v>
      </c>
      <c r="D16" s="21" t="s">
        <v>39</v>
      </c>
      <c r="E16" s="21">
        <v>2008</v>
      </c>
      <c r="F16" s="20" t="s">
        <v>124</v>
      </c>
      <c r="G16" s="40"/>
    </row>
    <row r="17" spans="1:7" x14ac:dyDescent="0.25">
      <c r="A17" s="39">
        <v>10</v>
      </c>
      <c r="B17" s="28"/>
      <c r="C17" s="20" t="s">
        <v>33</v>
      </c>
      <c r="D17" s="21" t="s">
        <v>39</v>
      </c>
      <c r="E17" s="21">
        <v>2007</v>
      </c>
      <c r="F17" s="20" t="s">
        <v>124</v>
      </c>
      <c r="G17" s="40"/>
    </row>
    <row r="18" spans="1:7" x14ac:dyDescent="0.25">
      <c r="A18" s="39">
        <v>11</v>
      </c>
      <c r="B18" s="28"/>
      <c r="C18" s="20" t="s">
        <v>34</v>
      </c>
      <c r="D18" s="21" t="s">
        <v>39</v>
      </c>
      <c r="E18" s="21">
        <v>2007</v>
      </c>
      <c r="F18" s="20" t="s">
        <v>124</v>
      </c>
      <c r="G18" s="40"/>
    </row>
    <row r="19" spans="1:7" x14ac:dyDescent="0.25">
      <c r="A19" s="39">
        <v>12</v>
      </c>
      <c r="B19" s="28"/>
      <c r="C19" s="20" t="s">
        <v>35</v>
      </c>
      <c r="D19" s="21" t="s">
        <v>39</v>
      </c>
      <c r="E19" s="21">
        <v>2009</v>
      </c>
      <c r="F19" s="20" t="s">
        <v>125</v>
      </c>
      <c r="G19" s="40"/>
    </row>
    <row r="20" spans="1:7" x14ac:dyDescent="0.25">
      <c r="A20" s="39">
        <v>13</v>
      </c>
      <c r="B20" s="28"/>
      <c r="C20" s="20" t="s">
        <v>36</v>
      </c>
      <c r="D20" s="21" t="s">
        <v>39</v>
      </c>
      <c r="E20" s="21">
        <v>2010</v>
      </c>
      <c r="F20" s="20" t="s">
        <v>125</v>
      </c>
      <c r="G20" s="40"/>
    </row>
    <row r="21" spans="1:7" x14ac:dyDescent="0.25">
      <c r="A21" s="39">
        <v>14</v>
      </c>
      <c r="B21" s="28"/>
      <c r="C21" s="20" t="s">
        <v>37</v>
      </c>
      <c r="D21" s="21" t="s">
        <v>39</v>
      </c>
      <c r="E21" s="21">
        <v>2009</v>
      </c>
      <c r="F21" s="20" t="s">
        <v>125</v>
      </c>
      <c r="G21" s="40"/>
    </row>
    <row r="22" spans="1:7" x14ac:dyDescent="0.25">
      <c r="A22" s="39">
        <v>15</v>
      </c>
      <c r="B22" s="28"/>
      <c r="C22" s="20" t="s">
        <v>163</v>
      </c>
      <c r="D22" s="21" t="s">
        <v>39</v>
      </c>
      <c r="E22" s="21">
        <v>2009</v>
      </c>
      <c r="F22" s="20" t="s">
        <v>125</v>
      </c>
      <c r="G22" s="40"/>
    </row>
    <row r="23" spans="1:7" ht="15.75" thickBot="1" x14ac:dyDescent="0.3">
      <c r="A23" s="41">
        <v>16</v>
      </c>
      <c r="B23" s="42"/>
      <c r="C23" s="45" t="s">
        <v>38</v>
      </c>
      <c r="D23" s="44" t="s">
        <v>39</v>
      </c>
      <c r="E23" s="44">
        <v>2009</v>
      </c>
      <c r="F23" s="45" t="s">
        <v>125</v>
      </c>
      <c r="G23" s="46"/>
    </row>
    <row r="24" spans="1:7" x14ac:dyDescent="0.25">
      <c r="A24" s="33">
        <v>17</v>
      </c>
      <c r="B24" s="34"/>
      <c r="C24" s="37" t="s">
        <v>40</v>
      </c>
      <c r="D24" s="36" t="s">
        <v>52</v>
      </c>
      <c r="E24" s="36">
        <v>2007</v>
      </c>
      <c r="F24" s="37" t="s">
        <v>124</v>
      </c>
      <c r="G24" s="38"/>
    </row>
    <row r="25" spans="1:7" x14ac:dyDescent="0.25">
      <c r="A25" s="39">
        <v>18</v>
      </c>
      <c r="B25" s="28"/>
      <c r="C25" s="20" t="s">
        <v>41</v>
      </c>
      <c r="D25" s="21" t="s">
        <v>52</v>
      </c>
      <c r="E25" s="21">
        <v>2007</v>
      </c>
      <c r="F25" s="20" t="s">
        <v>124</v>
      </c>
      <c r="G25" s="40"/>
    </row>
    <row r="26" spans="1:7" x14ac:dyDescent="0.25">
      <c r="A26" s="39">
        <v>19</v>
      </c>
      <c r="B26" s="28"/>
      <c r="C26" s="20" t="s">
        <v>42</v>
      </c>
      <c r="D26" s="21" t="s">
        <v>52</v>
      </c>
      <c r="E26" s="21">
        <v>2008</v>
      </c>
      <c r="F26" s="20" t="s">
        <v>124</v>
      </c>
      <c r="G26" s="40"/>
    </row>
    <row r="27" spans="1:7" x14ac:dyDescent="0.25">
      <c r="A27" s="39">
        <v>20</v>
      </c>
      <c r="B27" s="28"/>
      <c r="C27" s="20" t="s">
        <v>43</v>
      </c>
      <c r="D27" s="21" t="s">
        <v>52</v>
      </c>
      <c r="E27" s="21">
        <v>2007</v>
      </c>
      <c r="F27" s="20" t="s">
        <v>124</v>
      </c>
      <c r="G27" s="40"/>
    </row>
    <row r="28" spans="1:7" x14ac:dyDescent="0.25">
      <c r="A28" s="39">
        <v>21</v>
      </c>
      <c r="B28" s="28"/>
      <c r="C28" s="20" t="s">
        <v>44</v>
      </c>
      <c r="D28" s="21" t="s">
        <v>52</v>
      </c>
      <c r="E28" s="21">
        <v>2007</v>
      </c>
      <c r="F28" s="20" t="s">
        <v>124</v>
      </c>
      <c r="G28" s="40"/>
    </row>
    <row r="29" spans="1:7" x14ac:dyDescent="0.25">
      <c r="A29" s="39">
        <v>24</v>
      </c>
      <c r="B29" s="28" t="s">
        <v>132</v>
      </c>
      <c r="C29" s="20" t="s">
        <v>45</v>
      </c>
      <c r="D29" s="21" t="s">
        <v>52</v>
      </c>
      <c r="E29" s="21">
        <v>2007</v>
      </c>
      <c r="F29" s="20" t="s">
        <v>124</v>
      </c>
      <c r="G29" s="40"/>
    </row>
    <row r="30" spans="1:7" x14ac:dyDescent="0.25">
      <c r="A30" s="39">
        <v>26</v>
      </c>
      <c r="B30" s="28"/>
      <c r="C30" s="20" t="s">
        <v>46</v>
      </c>
      <c r="D30" s="21" t="s">
        <v>52</v>
      </c>
      <c r="E30" s="21">
        <v>2009</v>
      </c>
      <c r="F30" s="20" t="s">
        <v>125</v>
      </c>
      <c r="G30" s="40"/>
    </row>
    <row r="31" spans="1:7" x14ac:dyDescent="0.25">
      <c r="A31" s="39">
        <v>27</v>
      </c>
      <c r="B31" s="28"/>
      <c r="C31" s="20" t="s">
        <v>47</v>
      </c>
      <c r="D31" s="21" t="s">
        <v>52</v>
      </c>
      <c r="E31" s="21">
        <v>2010</v>
      </c>
      <c r="F31" s="20" t="s">
        <v>125</v>
      </c>
      <c r="G31" s="40"/>
    </row>
    <row r="32" spans="1:7" x14ac:dyDescent="0.25">
      <c r="A32" s="39">
        <v>28</v>
      </c>
      <c r="B32" s="28"/>
      <c r="C32" s="20" t="s">
        <v>48</v>
      </c>
      <c r="D32" s="21" t="s">
        <v>52</v>
      </c>
      <c r="E32" s="21">
        <v>2009</v>
      </c>
      <c r="F32" s="20" t="s">
        <v>125</v>
      </c>
      <c r="G32" s="40"/>
    </row>
    <row r="33" spans="1:7" x14ac:dyDescent="0.25">
      <c r="A33" s="39">
        <v>29</v>
      </c>
      <c r="B33" s="28"/>
      <c r="C33" s="20" t="s">
        <v>49</v>
      </c>
      <c r="D33" s="21" t="s">
        <v>52</v>
      </c>
      <c r="E33" s="21">
        <v>2010</v>
      </c>
      <c r="F33" s="20" t="s">
        <v>125</v>
      </c>
      <c r="G33" s="40"/>
    </row>
    <row r="34" spans="1:7" x14ac:dyDescent="0.25">
      <c r="A34" s="39">
        <v>30</v>
      </c>
      <c r="B34" s="28" t="s">
        <v>132</v>
      </c>
      <c r="C34" s="20" t="s">
        <v>50</v>
      </c>
      <c r="D34" s="21" t="s">
        <v>52</v>
      </c>
      <c r="E34" s="21">
        <v>2010</v>
      </c>
      <c r="F34" s="20" t="s">
        <v>125</v>
      </c>
      <c r="G34" s="40"/>
    </row>
    <row r="35" spans="1:7" ht="15.75" thickBot="1" x14ac:dyDescent="0.3">
      <c r="A35" s="39">
        <v>31</v>
      </c>
      <c r="B35" s="28"/>
      <c r="C35" s="20" t="s">
        <v>51</v>
      </c>
      <c r="D35" s="21" t="s">
        <v>52</v>
      </c>
      <c r="E35" s="21">
        <v>2010</v>
      </c>
      <c r="F35" s="20" t="s">
        <v>125</v>
      </c>
      <c r="G35" s="40"/>
    </row>
    <row r="36" spans="1:7" x14ac:dyDescent="0.25">
      <c r="A36" s="33">
        <v>33</v>
      </c>
      <c r="B36" s="34"/>
      <c r="C36" s="37" t="s">
        <v>53</v>
      </c>
      <c r="D36" s="36" t="s">
        <v>58</v>
      </c>
      <c r="E36" s="36">
        <v>2009</v>
      </c>
      <c r="F36" s="37" t="s">
        <v>125</v>
      </c>
      <c r="G36" s="38"/>
    </row>
    <row r="37" spans="1:7" x14ac:dyDescent="0.25">
      <c r="A37" s="39">
        <v>34</v>
      </c>
      <c r="B37" s="28"/>
      <c r="C37" s="20" t="s">
        <v>54</v>
      </c>
      <c r="D37" s="21" t="s">
        <v>58</v>
      </c>
      <c r="E37" s="21">
        <v>2008</v>
      </c>
      <c r="F37" s="20" t="s">
        <v>124</v>
      </c>
      <c r="G37" s="40"/>
    </row>
    <row r="38" spans="1:7" x14ac:dyDescent="0.25">
      <c r="A38" s="39">
        <v>35</v>
      </c>
      <c r="B38" s="28"/>
      <c r="C38" s="20" t="s">
        <v>55</v>
      </c>
      <c r="D38" s="21" t="s">
        <v>58</v>
      </c>
      <c r="E38" s="21">
        <v>2008</v>
      </c>
      <c r="F38" s="20" t="s">
        <v>124</v>
      </c>
      <c r="G38" s="40"/>
    </row>
    <row r="39" spans="1:7" x14ac:dyDescent="0.25">
      <c r="A39" s="39">
        <v>36</v>
      </c>
      <c r="B39" s="28"/>
      <c r="C39" s="20" t="s">
        <v>56</v>
      </c>
      <c r="D39" s="21" t="s">
        <v>58</v>
      </c>
      <c r="E39" s="21">
        <v>2009</v>
      </c>
      <c r="F39" s="20" t="s">
        <v>125</v>
      </c>
      <c r="G39" s="40"/>
    </row>
    <row r="40" spans="1:7" ht="15.75" thickBot="1" x14ac:dyDescent="0.3">
      <c r="A40" s="41">
        <v>37</v>
      </c>
      <c r="B40" s="42"/>
      <c r="C40" s="45" t="s">
        <v>57</v>
      </c>
      <c r="D40" s="44" t="s">
        <v>58</v>
      </c>
      <c r="E40" s="44">
        <v>2010</v>
      </c>
      <c r="F40" s="45" t="s">
        <v>125</v>
      </c>
      <c r="G40" s="46"/>
    </row>
    <row r="41" spans="1:7" x14ac:dyDescent="0.25">
      <c r="A41" s="33">
        <v>38</v>
      </c>
      <c r="B41" s="34"/>
      <c r="C41" s="37" t="s">
        <v>59</v>
      </c>
      <c r="D41" s="36" t="s">
        <v>69</v>
      </c>
      <c r="E41" s="36">
        <v>2007</v>
      </c>
      <c r="F41" s="37" t="s">
        <v>124</v>
      </c>
      <c r="G41" s="38"/>
    </row>
    <row r="42" spans="1:7" x14ac:dyDescent="0.25">
      <c r="A42" s="39">
        <v>39</v>
      </c>
      <c r="B42" s="28"/>
      <c r="C42" s="20" t="s">
        <v>60</v>
      </c>
      <c r="D42" s="21" t="s">
        <v>69</v>
      </c>
      <c r="E42" s="21">
        <v>2007</v>
      </c>
      <c r="F42" s="20" t="s">
        <v>124</v>
      </c>
      <c r="G42" s="40"/>
    </row>
    <row r="43" spans="1:7" x14ac:dyDescent="0.25">
      <c r="A43" s="39">
        <v>40</v>
      </c>
      <c r="B43" s="28"/>
      <c r="C43" s="20" t="s">
        <v>61</v>
      </c>
      <c r="D43" s="21" t="s">
        <v>69</v>
      </c>
      <c r="E43" s="21">
        <v>2008</v>
      </c>
      <c r="F43" s="20" t="s">
        <v>124</v>
      </c>
      <c r="G43" s="40"/>
    </row>
    <row r="44" spans="1:7" x14ac:dyDescent="0.25">
      <c r="A44" s="39">
        <v>41</v>
      </c>
      <c r="B44" s="28"/>
      <c r="C44" s="20" t="s">
        <v>62</v>
      </c>
      <c r="D44" s="21" t="s">
        <v>69</v>
      </c>
      <c r="E44" s="21">
        <v>2008</v>
      </c>
      <c r="F44" s="20" t="s">
        <v>124</v>
      </c>
      <c r="G44" s="40"/>
    </row>
    <row r="45" spans="1:7" x14ac:dyDescent="0.25">
      <c r="A45" s="39">
        <v>42</v>
      </c>
      <c r="B45" s="28"/>
      <c r="C45" s="20" t="s">
        <v>63</v>
      </c>
      <c r="D45" s="21" t="s">
        <v>69</v>
      </c>
      <c r="E45" s="21">
        <v>2008</v>
      </c>
      <c r="F45" s="20" t="s">
        <v>124</v>
      </c>
      <c r="G45" s="40"/>
    </row>
    <row r="46" spans="1:7" x14ac:dyDescent="0.25">
      <c r="A46" s="39">
        <v>43</v>
      </c>
      <c r="B46" s="28"/>
      <c r="C46" s="20" t="s">
        <v>64</v>
      </c>
      <c r="D46" s="21" t="s">
        <v>69</v>
      </c>
      <c r="E46" s="21">
        <v>2009</v>
      </c>
      <c r="F46" s="20" t="s">
        <v>125</v>
      </c>
      <c r="G46" s="40"/>
    </row>
    <row r="47" spans="1:7" x14ac:dyDescent="0.25">
      <c r="A47" s="39">
        <v>44</v>
      </c>
      <c r="B47" s="28"/>
      <c r="C47" s="20" t="s">
        <v>65</v>
      </c>
      <c r="D47" s="21" t="s">
        <v>69</v>
      </c>
      <c r="E47" s="21">
        <v>2009</v>
      </c>
      <c r="F47" s="20" t="s">
        <v>125</v>
      </c>
      <c r="G47" s="40"/>
    </row>
    <row r="48" spans="1:7" x14ac:dyDescent="0.25">
      <c r="A48" s="39">
        <v>45</v>
      </c>
      <c r="B48" s="28"/>
      <c r="C48" s="20" t="s">
        <v>66</v>
      </c>
      <c r="D48" s="21" t="s">
        <v>69</v>
      </c>
      <c r="E48" s="21">
        <v>2009</v>
      </c>
      <c r="F48" s="20" t="s">
        <v>125</v>
      </c>
      <c r="G48" s="40"/>
    </row>
    <row r="49" spans="1:7" x14ac:dyDescent="0.25">
      <c r="A49" s="39">
        <v>46</v>
      </c>
      <c r="B49" s="28"/>
      <c r="C49" s="20" t="s">
        <v>67</v>
      </c>
      <c r="D49" s="21" t="s">
        <v>69</v>
      </c>
      <c r="E49" s="21">
        <v>2010</v>
      </c>
      <c r="F49" s="20" t="s">
        <v>125</v>
      </c>
      <c r="G49" s="40"/>
    </row>
    <row r="50" spans="1:7" ht="15.75" thickBot="1" x14ac:dyDescent="0.3">
      <c r="A50" s="41">
        <v>47</v>
      </c>
      <c r="B50" s="42"/>
      <c r="C50" s="45" t="s">
        <v>68</v>
      </c>
      <c r="D50" s="44" t="s">
        <v>69</v>
      </c>
      <c r="E50" s="44">
        <v>2011</v>
      </c>
      <c r="F50" s="45" t="s">
        <v>125</v>
      </c>
      <c r="G50" s="46"/>
    </row>
    <row r="51" spans="1:7" x14ac:dyDescent="0.25">
      <c r="A51" s="33">
        <v>48</v>
      </c>
      <c r="B51" s="34"/>
      <c r="C51" s="37" t="s">
        <v>70</v>
      </c>
      <c r="D51" s="36" t="s">
        <v>79</v>
      </c>
      <c r="E51" s="36">
        <v>2007</v>
      </c>
      <c r="F51" s="37" t="s">
        <v>124</v>
      </c>
      <c r="G51" s="38"/>
    </row>
    <row r="52" spans="1:7" x14ac:dyDescent="0.25">
      <c r="A52" s="39">
        <v>49</v>
      </c>
      <c r="B52" s="28"/>
      <c r="C52" s="20" t="s">
        <v>71</v>
      </c>
      <c r="D52" s="21" t="s">
        <v>79</v>
      </c>
      <c r="E52" s="21">
        <v>2007</v>
      </c>
      <c r="F52" s="20" t="s">
        <v>124</v>
      </c>
      <c r="G52" s="40"/>
    </row>
    <row r="53" spans="1:7" x14ac:dyDescent="0.25">
      <c r="A53" s="39">
        <v>50</v>
      </c>
      <c r="B53" s="28"/>
      <c r="C53" s="20" t="s">
        <v>72</v>
      </c>
      <c r="D53" s="21" t="s">
        <v>79</v>
      </c>
      <c r="E53" s="21">
        <v>2008</v>
      </c>
      <c r="F53" s="20" t="s">
        <v>124</v>
      </c>
      <c r="G53" s="40"/>
    </row>
    <row r="54" spans="1:7" x14ac:dyDescent="0.25">
      <c r="A54" s="39">
        <v>51</v>
      </c>
      <c r="B54" s="28"/>
      <c r="C54" s="20" t="s">
        <v>73</v>
      </c>
      <c r="D54" s="21" t="s">
        <v>79</v>
      </c>
      <c r="E54" s="21">
        <v>2007</v>
      </c>
      <c r="F54" s="20" t="s">
        <v>124</v>
      </c>
      <c r="G54" s="40"/>
    </row>
    <row r="55" spans="1:7" x14ac:dyDescent="0.25">
      <c r="A55" s="39">
        <v>52</v>
      </c>
      <c r="B55" s="28"/>
      <c r="C55" s="20" t="s">
        <v>74</v>
      </c>
      <c r="D55" s="21" t="s">
        <v>79</v>
      </c>
      <c r="E55" s="21">
        <v>2009</v>
      </c>
      <c r="F55" s="20" t="s">
        <v>125</v>
      </c>
      <c r="G55" s="40"/>
    </row>
    <row r="56" spans="1:7" x14ac:dyDescent="0.25">
      <c r="A56" s="39">
        <v>53</v>
      </c>
      <c r="B56" s="28"/>
      <c r="C56" s="20" t="s">
        <v>75</v>
      </c>
      <c r="D56" s="21" t="s">
        <v>79</v>
      </c>
      <c r="E56" s="21">
        <v>2011</v>
      </c>
      <c r="F56" s="20" t="s">
        <v>125</v>
      </c>
      <c r="G56" s="40"/>
    </row>
    <row r="57" spans="1:7" x14ac:dyDescent="0.25">
      <c r="A57" s="39">
        <v>54</v>
      </c>
      <c r="B57" s="28"/>
      <c r="C57" s="20" t="s">
        <v>164</v>
      </c>
      <c r="D57" s="21" t="s">
        <v>79</v>
      </c>
      <c r="E57" s="21">
        <v>2013</v>
      </c>
      <c r="F57" s="20" t="s">
        <v>125</v>
      </c>
      <c r="G57" s="40"/>
    </row>
    <row r="58" spans="1:7" x14ac:dyDescent="0.25">
      <c r="A58" s="39">
        <v>55</v>
      </c>
      <c r="B58" s="28"/>
      <c r="C58" s="20" t="s">
        <v>76</v>
      </c>
      <c r="D58" s="21" t="s">
        <v>79</v>
      </c>
      <c r="E58" s="21">
        <v>2010</v>
      </c>
      <c r="F58" s="20" t="s">
        <v>125</v>
      </c>
      <c r="G58" s="40"/>
    </row>
    <row r="59" spans="1:7" x14ac:dyDescent="0.25">
      <c r="A59" s="39">
        <v>56</v>
      </c>
      <c r="B59" s="28"/>
      <c r="C59" s="20" t="s">
        <v>77</v>
      </c>
      <c r="D59" s="21" t="s">
        <v>79</v>
      </c>
      <c r="E59" s="21">
        <v>2009</v>
      </c>
      <c r="F59" s="20" t="s">
        <v>125</v>
      </c>
      <c r="G59" s="40"/>
    </row>
    <row r="60" spans="1:7" ht="15.75" thickBot="1" x14ac:dyDescent="0.3">
      <c r="A60" s="41">
        <v>57</v>
      </c>
      <c r="B60" s="42"/>
      <c r="C60" s="45" t="s">
        <v>78</v>
      </c>
      <c r="D60" s="44" t="s">
        <v>79</v>
      </c>
      <c r="E60" s="44">
        <v>2013</v>
      </c>
      <c r="F60" s="45" t="s">
        <v>125</v>
      </c>
      <c r="G60" s="46"/>
    </row>
    <row r="61" spans="1:7" x14ac:dyDescent="0.25">
      <c r="A61" s="33">
        <v>58</v>
      </c>
      <c r="B61" s="34"/>
      <c r="C61" s="37" t="s">
        <v>80</v>
      </c>
      <c r="D61" s="36" t="s">
        <v>91</v>
      </c>
      <c r="E61" s="36">
        <v>2008</v>
      </c>
      <c r="F61" s="37" t="s">
        <v>124</v>
      </c>
      <c r="G61" s="38"/>
    </row>
    <row r="62" spans="1:7" x14ac:dyDescent="0.25">
      <c r="A62" s="39">
        <v>59</v>
      </c>
      <c r="B62" s="28"/>
      <c r="C62" s="20" t="s">
        <v>81</v>
      </c>
      <c r="D62" s="21" t="s">
        <v>91</v>
      </c>
      <c r="E62" s="21">
        <v>2008</v>
      </c>
      <c r="F62" s="20" t="s">
        <v>124</v>
      </c>
      <c r="G62" s="40"/>
    </row>
    <row r="63" spans="1:7" x14ac:dyDescent="0.25">
      <c r="A63" s="39">
        <v>60</v>
      </c>
      <c r="B63" s="28"/>
      <c r="C63" s="20" t="s">
        <v>82</v>
      </c>
      <c r="D63" s="21" t="s">
        <v>91</v>
      </c>
      <c r="E63" s="21">
        <v>2008</v>
      </c>
      <c r="F63" s="20" t="s">
        <v>124</v>
      </c>
      <c r="G63" s="40"/>
    </row>
    <row r="64" spans="1:7" x14ac:dyDescent="0.25">
      <c r="A64" s="39">
        <v>61</v>
      </c>
      <c r="B64" s="28"/>
      <c r="C64" s="20" t="s">
        <v>83</v>
      </c>
      <c r="D64" s="21" t="s">
        <v>91</v>
      </c>
      <c r="E64" s="21">
        <v>2008</v>
      </c>
      <c r="F64" s="20" t="s">
        <v>124</v>
      </c>
      <c r="G64" s="40"/>
    </row>
    <row r="65" spans="1:7" x14ac:dyDescent="0.25">
      <c r="A65" s="39">
        <v>62</v>
      </c>
      <c r="B65" s="28"/>
      <c r="C65" s="20" t="s">
        <v>84</v>
      </c>
      <c r="D65" s="21" t="s">
        <v>91</v>
      </c>
      <c r="E65" s="21">
        <v>2008</v>
      </c>
      <c r="F65" s="20" t="s">
        <v>124</v>
      </c>
      <c r="G65" s="40"/>
    </row>
    <row r="66" spans="1:7" x14ac:dyDescent="0.25">
      <c r="A66" s="39">
        <v>63</v>
      </c>
      <c r="B66" s="28"/>
      <c r="C66" s="20" t="s">
        <v>85</v>
      </c>
      <c r="D66" s="21" t="s">
        <v>91</v>
      </c>
      <c r="E66" s="21">
        <v>2010</v>
      </c>
      <c r="F66" s="20" t="s">
        <v>125</v>
      </c>
      <c r="G66" s="40"/>
    </row>
    <row r="67" spans="1:7" x14ac:dyDescent="0.25">
      <c r="A67" s="39">
        <v>64</v>
      </c>
      <c r="B67" s="28" t="s">
        <v>132</v>
      </c>
      <c r="C67" s="20" t="s">
        <v>86</v>
      </c>
      <c r="D67" s="21" t="s">
        <v>91</v>
      </c>
      <c r="E67" s="21">
        <v>2010</v>
      </c>
      <c r="F67" s="20" t="s">
        <v>125</v>
      </c>
      <c r="G67" s="40"/>
    </row>
    <row r="68" spans="1:7" x14ac:dyDescent="0.25">
      <c r="A68" s="39">
        <v>65</v>
      </c>
      <c r="B68" s="28" t="s">
        <v>132</v>
      </c>
      <c r="C68" s="20" t="s">
        <v>127</v>
      </c>
      <c r="D68" s="21" t="s">
        <v>91</v>
      </c>
      <c r="E68" s="21">
        <v>2009</v>
      </c>
      <c r="F68" s="20" t="s">
        <v>125</v>
      </c>
      <c r="G68" s="40"/>
    </row>
    <row r="69" spans="1:7" x14ac:dyDescent="0.25">
      <c r="A69" s="39">
        <v>66</v>
      </c>
      <c r="B69" s="28"/>
      <c r="C69" s="20" t="s">
        <v>87</v>
      </c>
      <c r="D69" s="21" t="s">
        <v>91</v>
      </c>
      <c r="E69" s="21">
        <v>2009</v>
      </c>
      <c r="F69" s="20" t="s">
        <v>125</v>
      </c>
      <c r="G69" s="40"/>
    </row>
    <row r="70" spans="1:7" x14ac:dyDescent="0.25">
      <c r="A70" s="39">
        <v>67</v>
      </c>
      <c r="B70" s="28"/>
      <c r="C70" s="20" t="s">
        <v>88</v>
      </c>
      <c r="D70" s="21" t="s">
        <v>91</v>
      </c>
      <c r="E70" s="21">
        <v>2011</v>
      </c>
      <c r="F70" s="20" t="s">
        <v>125</v>
      </c>
      <c r="G70" s="40"/>
    </row>
    <row r="71" spans="1:7" x14ac:dyDescent="0.25">
      <c r="A71" s="39">
        <v>68</v>
      </c>
      <c r="B71" s="28"/>
      <c r="C71" s="20" t="s">
        <v>89</v>
      </c>
      <c r="D71" s="21" t="s">
        <v>91</v>
      </c>
      <c r="E71" s="21">
        <v>2012</v>
      </c>
      <c r="F71" s="20" t="s">
        <v>125</v>
      </c>
      <c r="G71" s="40"/>
    </row>
    <row r="72" spans="1:7" ht="15.75" thickBot="1" x14ac:dyDescent="0.3">
      <c r="A72" s="41">
        <v>70</v>
      </c>
      <c r="B72" s="42"/>
      <c r="C72" s="45" t="s">
        <v>90</v>
      </c>
      <c r="D72" s="44" t="s">
        <v>91</v>
      </c>
      <c r="E72" s="44">
        <v>2010</v>
      </c>
      <c r="F72" s="45" t="s">
        <v>125</v>
      </c>
      <c r="G72" s="46"/>
    </row>
    <row r="73" spans="1:7" x14ac:dyDescent="0.25">
      <c r="A73" s="47">
        <v>71</v>
      </c>
      <c r="B73" s="34"/>
      <c r="C73" s="37" t="s">
        <v>92</v>
      </c>
      <c r="D73" s="36" t="s">
        <v>99</v>
      </c>
      <c r="E73" s="36">
        <v>2009</v>
      </c>
      <c r="F73" s="37" t="s">
        <v>125</v>
      </c>
      <c r="G73" s="38"/>
    </row>
    <row r="74" spans="1:7" x14ac:dyDescent="0.25">
      <c r="A74" s="28">
        <v>72</v>
      </c>
      <c r="B74" s="28" t="s">
        <v>132</v>
      </c>
      <c r="C74" s="20" t="s">
        <v>136</v>
      </c>
      <c r="D74" s="21" t="s">
        <v>99</v>
      </c>
      <c r="E74" s="21">
        <v>2009</v>
      </c>
      <c r="F74" s="20" t="s">
        <v>125</v>
      </c>
      <c r="G74" s="40"/>
    </row>
    <row r="75" spans="1:7" x14ac:dyDescent="0.25">
      <c r="A75" s="28">
        <v>73</v>
      </c>
      <c r="B75" s="28" t="s">
        <v>132</v>
      </c>
      <c r="C75" s="20" t="s">
        <v>135</v>
      </c>
      <c r="D75" s="21" t="s">
        <v>99</v>
      </c>
      <c r="E75" s="21">
        <v>2009</v>
      </c>
      <c r="F75" s="20" t="s">
        <v>125</v>
      </c>
      <c r="G75" s="40"/>
    </row>
    <row r="76" spans="1:7" x14ac:dyDescent="0.25">
      <c r="A76" s="28">
        <v>74</v>
      </c>
      <c r="B76" s="28" t="s">
        <v>132</v>
      </c>
      <c r="C76" s="20" t="s">
        <v>93</v>
      </c>
      <c r="D76" s="21" t="s">
        <v>99</v>
      </c>
      <c r="E76" s="21">
        <v>2009</v>
      </c>
      <c r="F76" s="20" t="s">
        <v>125</v>
      </c>
      <c r="G76" s="40"/>
    </row>
    <row r="77" spans="1:7" x14ac:dyDescent="0.25">
      <c r="A77" s="28">
        <v>75</v>
      </c>
      <c r="B77" s="28"/>
      <c r="C77" s="20" t="s">
        <v>94</v>
      </c>
      <c r="D77" s="21" t="s">
        <v>99</v>
      </c>
      <c r="E77" s="21">
        <v>2009</v>
      </c>
      <c r="F77" s="20" t="s">
        <v>125</v>
      </c>
      <c r="G77" s="40"/>
    </row>
    <row r="78" spans="1:7" x14ac:dyDescent="0.25">
      <c r="A78" s="28">
        <v>76</v>
      </c>
      <c r="B78" s="28" t="s">
        <v>132</v>
      </c>
      <c r="C78" s="20" t="s">
        <v>134</v>
      </c>
      <c r="D78" s="21" t="s">
        <v>99</v>
      </c>
      <c r="E78" s="21">
        <v>2009</v>
      </c>
      <c r="F78" s="20" t="s">
        <v>125</v>
      </c>
      <c r="G78" s="40"/>
    </row>
    <row r="79" spans="1:7" x14ac:dyDescent="0.25">
      <c r="A79" s="28">
        <v>77</v>
      </c>
      <c r="B79" s="28" t="s">
        <v>132</v>
      </c>
      <c r="C79" s="20" t="s">
        <v>137</v>
      </c>
      <c r="D79" s="21" t="s">
        <v>99</v>
      </c>
      <c r="E79" s="21">
        <v>2009</v>
      </c>
      <c r="F79" s="20" t="s">
        <v>125</v>
      </c>
      <c r="G79" s="40"/>
    </row>
    <row r="80" spans="1:7" x14ac:dyDescent="0.25">
      <c r="A80" s="28">
        <v>78</v>
      </c>
      <c r="B80" s="28"/>
      <c r="C80" s="20" t="s">
        <v>95</v>
      </c>
      <c r="D80" s="21" t="s">
        <v>99</v>
      </c>
      <c r="E80" s="21">
        <v>2007</v>
      </c>
      <c r="F80" s="20" t="s">
        <v>124</v>
      </c>
      <c r="G80" s="40"/>
    </row>
    <row r="81" spans="1:7" x14ac:dyDescent="0.25">
      <c r="A81" s="28">
        <v>79</v>
      </c>
      <c r="B81" s="28"/>
      <c r="C81" s="20" t="s">
        <v>96</v>
      </c>
      <c r="D81" s="21" t="s">
        <v>99</v>
      </c>
      <c r="E81" s="21">
        <v>2008</v>
      </c>
      <c r="F81" s="20" t="s">
        <v>124</v>
      </c>
      <c r="G81" s="40"/>
    </row>
    <row r="82" spans="1:7" x14ac:dyDescent="0.25">
      <c r="A82" s="28">
        <v>80</v>
      </c>
      <c r="B82" s="28"/>
      <c r="C82" s="20" t="s">
        <v>97</v>
      </c>
      <c r="D82" s="21" t="s">
        <v>99</v>
      </c>
      <c r="E82" s="21">
        <v>2008</v>
      </c>
      <c r="F82" s="20" t="s">
        <v>124</v>
      </c>
      <c r="G82" s="40"/>
    </row>
    <row r="83" spans="1:7" x14ac:dyDescent="0.25">
      <c r="A83" s="28">
        <v>81</v>
      </c>
      <c r="B83" s="28"/>
      <c r="C83" s="20" t="s">
        <v>98</v>
      </c>
      <c r="D83" s="21" t="s">
        <v>99</v>
      </c>
      <c r="E83" s="21">
        <v>2007</v>
      </c>
      <c r="F83" s="20" t="s">
        <v>124</v>
      </c>
      <c r="G83" s="40"/>
    </row>
    <row r="84" spans="1:7" x14ac:dyDescent="0.25">
      <c r="A84" s="28">
        <v>82</v>
      </c>
      <c r="B84" s="48"/>
      <c r="C84" s="23" t="s">
        <v>130</v>
      </c>
      <c r="D84" s="21" t="s">
        <v>99</v>
      </c>
      <c r="E84" s="49"/>
      <c r="F84" s="23" t="s">
        <v>125</v>
      </c>
      <c r="G84" s="50"/>
    </row>
    <row r="85" spans="1:7" x14ac:dyDescent="0.25">
      <c r="A85" s="28">
        <v>83</v>
      </c>
      <c r="B85" s="48" t="s">
        <v>132</v>
      </c>
      <c r="C85" s="23" t="s">
        <v>131</v>
      </c>
      <c r="D85" s="21" t="s">
        <v>99</v>
      </c>
      <c r="E85" s="49"/>
      <c r="F85" s="23" t="s">
        <v>125</v>
      </c>
      <c r="G85" s="50"/>
    </row>
    <row r="86" spans="1:7" x14ac:dyDescent="0.25">
      <c r="A86" s="28">
        <v>84</v>
      </c>
      <c r="B86" s="48" t="s">
        <v>132</v>
      </c>
      <c r="C86" s="23" t="s">
        <v>133</v>
      </c>
      <c r="D86" s="21" t="s">
        <v>99</v>
      </c>
      <c r="E86" s="49"/>
      <c r="F86" s="23" t="s">
        <v>125</v>
      </c>
      <c r="G86" s="50"/>
    </row>
    <row r="87" spans="1:7" x14ac:dyDescent="0.25">
      <c r="A87" s="28">
        <v>85</v>
      </c>
      <c r="B87" s="48"/>
      <c r="C87" s="23" t="s">
        <v>128</v>
      </c>
      <c r="D87" s="21" t="s">
        <v>99</v>
      </c>
      <c r="E87" s="49"/>
      <c r="F87" s="23" t="s">
        <v>125</v>
      </c>
      <c r="G87" s="50"/>
    </row>
    <row r="88" spans="1:7" x14ac:dyDescent="0.25">
      <c r="A88" s="28">
        <v>86</v>
      </c>
      <c r="B88" s="48"/>
      <c r="C88" s="23" t="s">
        <v>129</v>
      </c>
      <c r="D88" s="21" t="s">
        <v>99</v>
      </c>
      <c r="E88" s="49"/>
      <c r="F88" s="23" t="s">
        <v>125</v>
      </c>
      <c r="G88" s="50"/>
    </row>
    <row r="89" spans="1:7" ht="15.75" thickBot="1" x14ac:dyDescent="0.3">
      <c r="A89" s="42">
        <v>87</v>
      </c>
      <c r="B89" s="42"/>
      <c r="C89" s="45" t="s">
        <v>151</v>
      </c>
      <c r="D89" s="44" t="s">
        <v>99</v>
      </c>
      <c r="E89" s="44">
        <v>2007</v>
      </c>
      <c r="F89" s="45" t="s">
        <v>124</v>
      </c>
      <c r="G89" s="46"/>
    </row>
    <row r="90" spans="1:7" x14ac:dyDescent="0.25">
      <c r="A90" s="47">
        <v>88</v>
      </c>
      <c r="B90" s="34"/>
      <c r="C90" s="70" t="s">
        <v>101</v>
      </c>
      <c r="D90" s="36" t="s">
        <v>100</v>
      </c>
      <c r="E90" s="36">
        <v>2009</v>
      </c>
      <c r="F90" s="37" t="s">
        <v>125</v>
      </c>
      <c r="G90" s="38"/>
    </row>
    <row r="91" spans="1:7" x14ac:dyDescent="0.25">
      <c r="A91" s="28">
        <v>89</v>
      </c>
      <c r="B91" s="28"/>
      <c r="C91" s="71" t="s">
        <v>102</v>
      </c>
      <c r="D91" s="21" t="s">
        <v>100</v>
      </c>
      <c r="E91" s="21">
        <v>2009</v>
      </c>
      <c r="F91" s="20" t="s">
        <v>125</v>
      </c>
      <c r="G91" s="40"/>
    </row>
    <row r="92" spans="1:7" x14ac:dyDescent="0.25">
      <c r="A92" s="28">
        <v>90</v>
      </c>
      <c r="B92" s="28"/>
      <c r="C92" s="71" t="s">
        <v>105</v>
      </c>
      <c r="D92" s="21" t="s">
        <v>100</v>
      </c>
      <c r="E92" s="21">
        <v>2009</v>
      </c>
      <c r="F92" s="20" t="s">
        <v>125</v>
      </c>
      <c r="G92" s="40"/>
    </row>
    <row r="93" spans="1:7" x14ac:dyDescent="0.25">
      <c r="A93" s="28">
        <v>91</v>
      </c>
      <c r="B93" s="28"/>
      <c r="C93" s="71" t="s">
        <v>103</v>
      </c>
      <c r="D93" s="21" t="s">
        <v>100</v>
      </c>
      <c r="E93" s="21">
        <v>2009</v>
      </c>
      <c r="F93" s="20" t="s">
        <v>125</v>
      </c>
      <c r="G93" s="40"/>
    </row>
    <row r="94" spans="1:7" ht="15.75" thickBot="1" x14ac:dyDescent="0.3">
      <c r="A94" s="42">
        <v>92</v>
      </c>
      <c r="B94" s="42"/>
      <c r="C94" s="72" t="s">
        <v>104</v>
      </c>
      <c r="D94" s="44" t="s">
        <v>100</v>
      </c>
      <c r="E94" s="44">
        <v>2009</v>
      </c>
      <c r="F94" s="45" t="s">
        <v>125</v>
      </c>
      <c r="G94" s="46"/>
    </row>
    <row r="95" spans="1:7" x14ac:dyDescent="0.25">
      <c r="A95" s="47">
        <v>93</v>
      </c>
      <c r="B95" s="34"/>
      <c r="C95" s="37" t="s">
        <v>107</v>
      </c>
      <c r="D95" s="36" t="s">
        <v>106</v>
      </c>
      <c r="E95" s="36">
        <v>2008</v>
      </c>
      <c r="F95" s="37" t="s">
        <v>124</v>
      </c>
      <c r="G95" s="38"/>
    </row>
    <row r="96" spans="1:7" x14ac:dyDescent="0.25">
      <c r="A96" s="28">
        <v>94</v>
      </c>
      <c r="B96" s="28"/>
      <c r="C96" s="20" t="s">
        <v>165</v>
      </c>
      <c r="D96" s="21" t="s">
        <v>106</v>
      </c>
      <c r="E96" s="21">
        <v>2007</v>
      </c>
      <c r="F96" s="20" t="s">
        <v>124</v>
      </c>
      <c r="G96" s="40"/>
    </row>
    <row r="97" spans="1:7" x14ac:dyDescent="0.25">
      <c r="A97" s="28">
        <v>95</v>
      </c>
      <c r="B97" s="28"/>
      <c r="C97" s="20" t="s">
        <v>108</v>
      </c>
      <c r="D97" s="21" t="s">
        <v>106</v>
      </c>
      <c r="E97" s="21">
        <v>2007</v>
      </c>
      <c r="F97" s="20" t="s">
        <v>124</v>
      </c>
      <c r="G97" s="40"/>
    </row>
    <row r="98" spans="1:7" x14ac:dyDescent="0.25">
      <c r="A98" s="28">
        <v>96</v>
      </c>
      <c r="B98" s="28"/>
      <c r="C98" s="20" t="s">
        <v>109</v>
      </c>
      <c r="D98" s="21" t="s">
        <v>106</v>
      </c>
      <c r="E98" s="21">
        <v>2007</v>
      </c>
      <c r="F98" s="20" t="s">
        <v>124</v>
      </c>
      <c r="G98" s="40"/>
    </row>
    <row r="99" spans="1:7" x14ac:dyDescent="0.25">
      <c r="A99" s="28">
        <v>97</v>
      </c>
      <c r="B99" s="28"/>
      <c r="C99" s="20" t="s">
        <v>110</v>
      </c>
      <c r="D99" s="21" t="s">
        <v>106</v>
      </c>
      <c r="E99" s="21">
        <v>2007</v>
      </c>
      <c r="F99" s="20" t="s">
        <v>124</v>
      </c>
      <c r="G99" s="40"/>
    </row>
    <row r="100" spans="1:7" x14ac:dyDescent="0.25">
      <c r="A100" s="28">
        <v>98</v>
      </c>
      <c r="B100" s="28"/>
      <c r="C100" s="20" t="s">
        <v>111</v>
      </c>
      <c r="D100" s="21" t="s">
        <v>106</v>
      </c>
      <c r="E100" s="21">
        <v>2009</v>
      </c>
      <c r="F100" s="20" t="s">
        <v>125</v>
      </c>
      <c r="G100" s="40"/>
    </row>
    <row r="101" spans="1:7" x14ac:dyDescent="0.25">
      <c r="A101" s="28">
        <v>99</v>
      </c>
      <c r="B101" s="28"/>
      <c r="C101" s="20" t="s">
        <v>112</v>
      </c>
      <c r="D101" s="21" t="s">
        <v>106</v>
      </c>
      <c r="E101" s="21">
        <v>2010</v>
      </c>
      <c r="F101" s="20" t="s">
        <v>125</v>
      </c>
      <c r="G101" s="40"/>
    </row>
    <row r="102" spans="1:7" x14ac:dyDescent="0.25">
      <c r="A102" s="28">
        <v>100</v>
      </c>
      <c r="B102" s="28"/>
      <c r="C102" s="20" t="s">
        <v>113</v>
      </c>
      <c r="D102" s="21" t="s">
        <v>106</v>
      </c>
      <c r="E102" s="21">
        <v>2009</v>
      </c>
      <c r="F102" s="20" t="s">
        <v>125</v>
      </c>
      <c r="G102" s="40"/>
    </row>
    <row r="103" spans="1:7" x14ac:dyDescent="0.25">
      <c r="A103" s="28">
        <v>101</v>
      </c>
      <c r="B103" s="28"/>
      <c r="C103" s="20" t="s">
        <v>114</v>
      </c>
      <c r="D103" s="21" t="s">
        <v>106</v>
      </c>
      <c r="E103" s="21">
        <v>2009</v>
      </c>
      <c r="F103" s="20" t="s">
        <v>125</v>
      </c>
      <c r="G103" s="40"/>
    </row>
    <row r="104" spans="1:7" ht="15.75" thickBot="1" x14ac:dyDescent="0.3">
      <c r="A104" s="42">
        <v>102</v>
      </c>
      <c r="B104" s="48"/>
      <c r="C104" s="23" t="s">
        <v>115</v>
      </c>
      <c r="D104" s="49" t="s">
        <v>106</v>
      </c>
      <c r="E104" s="49">
        <v>2010</v>
      </c>
      <c r="F104" s="23" t="s">
        <v>125</v>
      </c>
      <c r="G104" s="50"/>
    </row>
    <row r="105" spans="1:7" x14ac:dyDescent="0.25">
      <c r="A105" s="47">
        <v>103</v>
      </c>
      <c r="B105" s="37"/>
      <c r="C105" s="37" t="s">
        <v>116</v>
      </c>
      <c r="D105" s="51" t="s">
        <v>123</v>
      </c>
      <c r="E105" s="34">
        <v>2008</v>
      </c>
      <c r="F105" s="37" t="s">
        <v>124</v>
      </c>
      <c r="G105" s="38"/>
    </row>
    <row r="106" spans="1:7" x14ac:dyDescent="0.25">
      <c r="A106" s="28">
        <v>104</v>
      </c>
      <c r="B106" s="20"/>
      <c r="C106" s="20" t="s">
        <v>117</v>
      </c>
      <c r="D106" s="22" t="s">
        <v>123</v>
      </c>
      <c r="E106" s="28">
        <v>2008</v>
      </c>
      <c r="F106" s="20" t="s">
        <v>124</v>
      </c>
      <c r="G106" s="40"/>
    </row>
    <row r="107" spans="1:7" x14ac:dyDescent="0.25">
      <c r="A107" s="28">
        <v>105</v>
      </c>
      <c r="B107" s="20"/>
      <c r="C107" s="20" t="s">
        <v>118</v>
      </c>
      <c r="D107" s="22" t="s">
        <v>123</v>
      </c>
      <c r="E107" s="28">
        <v>2009</v>
      </c>
      <c r="F107" s="20" t="s">
        <v>125</v>
      </c>
      <c r="G107" s="40"/>
    </row>
    <row r="108" spans="1:7" x14ac:dyDescent="0.25">
      <c r="A108" s="28">
        <v>106</v>
      </c>
      <c r="B108" s="20"/>
      <c r="C108" s="20" t="s">
        <v>119</v>
      </c>
      <c r="D108" s="22" t="s">
        <v>123</v>
      </c>
      <c r="E108" s="28">
        <v>2008</v>
      </c>
      <c r="F108" s="20" t="s">
        <v>124</v>
      </c>
      <c r="G108" s="40"/>
    </row>
    <row r="109" spans="1:7" x14ac:dyDescent="0.25">
      <c r="A109" s="28">
        <v>107</v>
      </c>
      <c r="B109" s="20"/>
      <c r="C109" s="20" t="s">
        <v>150</v>
      </c>
      <c r="D109" s="22" t="s">
        <v>123</v>
      </c>
      <c r="E109" s="28">
        <v>2008</v>
      </c>
      <c r="F109" s="20" t="s">
        <v>124</v>
      </c>
      <c r="G109" s="40"/>
    </row>
    <row r="110" spans="1:7" x14ac:dyDescent="0.25">
      <c r="A110" s="28">
        <v>108</v>
      </c>
      <c r="B110" s="20"/>
      <c r="C110" s="20" t="s">
        <v>120</v>
      </c>
      <c r="D110" s="22" t="s">
        <v>123</v>
      </c>
      <c r="E110" s="28">
        <v>2009</v>
      </c>
      <c r="F110" s="20" t="s">
        <v>125</v>
      </c>
      <c r="G110" s="40"/>
    </row>
    <row r="111" spans="1:7" x14ac:dyDescent="0.25">
      <c r="A111" s="28">
        <v>109</v>
      </c>
      <c r="B111" s="20"/>
      <c r="C111" s="20" t="s">
        <v>121</v>
      </c>
      <c r="D111" s="22" t="s">
        <v>123</v>
      </c>
      <c r="E111" s="28">
        <v>2009</v>
      </c>
      <c r="F111" s="20" t="s">
        <v>125</v>
      </c>
      <c r="G111" s="40"/>
    </row>
    <row r="112" spans="1:7" ht="15.75" thickBot="1" x14ac:dyDescent="0.3">
      <c r="A112" s="48">
        <v>110</v>
      </c>
      <c r="B112" s="23"/>
      <c r="C112" s="23" t="s">
        <v>122</v>
      </c>
      <c r="D112" s="24" t="s">
        <v>123</v>
      </c>
      <c r="E112" s="48">
        <v>2010</v>
      </c>
      <c r="F112" s="23" t="s">
        <v>125</v>
      </c>
      <c r="G112" s="50"/>
    </row>
    <row r="113" spans="1:7" x14ac:dyDescent="0.25">
      <c r="A113" s="52">
        <v>111</v>
      </c>
      <c r="B113" s="37"/>
      <c r="C113" s="53" t="s">
        <v>139</v>
      </c>
      <c r="D113" s="51" t="s">
        <v>138</v>
      </c>
      <c r="E113" s="54">
        <v>2008</v>
      </c>
      <c r="F113" s="53" t="s">
        <v>124</v>
      </c>
      <c r="G113" s="38"/>
    </row>
    <row r="114" spans="1:7" x14ac:dyDescent="0.25">
      <c r="A114" s="55">
        <v>112</v>
      </c>
      <c r="B114" s="20"/>
      <c r="C114" s="25" t="s">
        <v>140</v>
      </c>
      <c r="D114" s="22" t="s">
        <v>138</v>
      </c>
      <c r="E114" s="56">
        <v>2007</v>
      </c>
      <c r="F114" s="25" t="s">
        <v>124</v>
      </c>
      <c r="G114" s="40"/>
    </row>
    <row r="115" spans="1:7" x14ac:dyDescent="0.25">
      <c r="A115" s="55">
        <v>113</v>
      </c>
      <c r="B115" s="20"/>
      <c r="C115" s="25" t="s">
        <v>141</v>
      </c>
      <c r="D115" s="22" t="s">
        <v>138</v>
      </c>
      <c r="E115" s="56">
        <v>2007</v>
      </c>
      <c r="F115" s="25" t="s">
        <v>124</v>
      </c>
      <c r="G115" s="40"/>
    </row>
    <row r="116" spans="1:7" x14ac:dyDescent="0.25">
      <c r="A116" s="55">
        <v>114</v>
      </c>
      <c r="B116" s="20"/>
      <c r="C116" s="25" t="s">
        <v>142</v>
      </c>
      <c r="D116" s="22" t="s">
        <v>138</v>
      </c>
      <c r="E116" s="56">
        <v>2009</v>
      </c>
      <c r="F116" s="25" t="s">
        <v>125</v>
      </c>
      <c r="G116" s="40"/>
    </row>
    <row r="117" spans="1:7" x14ac:dyDescent="0.25">
      <c r="A117" s="55">
        <v>116</v>
      </c>
      <c r="B117" s="20"/>
      <c r="C117" s="25" t="s">
        <v>143</v>
      </c>
      <c r="D117" s="22" t="s">
        <v>138</v>
      </c>
      <c r="E117" s="56">
        <v>2011</v>
      </c>
      <c r="F117" s="25" t="s">
        <v>125</v>
      </c>
      <c r="G117" s="40"/>
    </row>
    <row r="118" spans="1:7" x14ac:dyDescent="0.25">
      <c r="A118" s="55">
        <v>117</v>
      </c>
      <c r="B118" s="20"/>
      <c r="C118" s="25" t="s">
        <v>144</v>
      </c>
      <c r="D118" s="22" t="s">
        <v>138</v>
      </c>
      <c r="E118" s="56">
        <v>2010</v>
      </c>
      <c r="F118" s="25" t="s">
        <v>125</v>
      </c>
      <c r="G118" s="40"/>
    </row>
    <row r="119" spans="1:7" x14ac:dyDescent="0.25">
      <c r="A119" s="55">
        <v>118</v>
      </c>
      <c r="B119" s="20"/>
      <c r="C119" s="25" t="s">
        <v>145</v>
      </c>
      <c r="D119" s="22" t="s">
        <v>138</v>
      </c>
      <c r="E119" s="56">
        <v>2007</v>
      </c>
      <c r="F119" s="25" t="s">
        <v>124</v>
      </c>
      <c r="G119" s="40"/>
    </row>
    <row r="120" spans="1:7" x14ac:dyDescent="0.25">
      <c r="A120" s="55">
        <v>119</v>
      </c>
      <c r="B120" s="20"/>
      <c r="C120" s="25" t="s">
        <v>146</v>
      </c>
      <c r="D120" s="22" t="s">
        <v>138</v>
      </c>
      <c r="E120" s="56">
        <v>2011</v>
      </c>
      <c r="F120" s="25" t="s">
        <v>125</v>
      </c>
      <c r="G120" s="40"/>
    </row>
    <row r="121" spans="1:7" x14ac:dyDescent="0.25">
      <c r="A121" s="55">
        <v>120</v>
      </c>
      <c r="B121" s="20"/>
      <c r="C121" s="25" t="s">
        <v>147</v>
      </c>
      <c r="D121" s="22" t="s">
        <v>138</v>
      </c>
      <c r="E121" s="56">
        <v>2009</v>
      </c>
      <c r="F121" s="25" t="s">
        <v>125</v>
      </c>
      <c r="G121" s="40"/>
    </row>
    <row r="122" spans="1:7" x14ac:dyDescent="0.25">
      <c r="A122" s="55">
        <v>121</v>
      </c>
      <c r="B122" s="28" t="s">
        <v>132</v>
      </c>
      <c r="C122" s="25" t="s">
        <v>148</v>
      </c>
      <c r="D122" s="22" t="s">
        <v>138</v>
      </c>
      <c r="E122" s="56">
        <v>2011</v>
      </c>
      <c r="F122" s="25" t="s">
        <v>125</v>
      </c>
      <c r="G122" s="40"/>
    </row>
    <row r="123" spans="1:7" ht="15.75" thickBot="1" x14ac:dyDescent="0.3">
      <c r="A123" s="60">
        <v>122</v>
      </c>
      <c r="B123" s="23"/>
      <c r="C123" s="61" t="s">
        <v>149</v>
      </c>
      <c r="D123" s="24" t="s">
        <v>138</v>
      </c>
      <c r="E123" s="62">
        <v>2011</v>
      </c>
      <c r="F123" s="61" t="s">
        <v>125</v>
      </c>
      <c r="G123" s="50"/>
    </row>
    <row r="124" spans="1:7" x14ac:dyDescent="0.25">
      <c r="A124" s="52">
        <v>123</v>
      </c>
      <c r="B124" s="63"/>
      <c r="C124" s="53" t="s">
        <v>152</v>
      </c>
      <c r="D124" s="51" t="s">
        <v>162</v>
      </c>
      <c r="E124" s="54">
        <v>2008</v>
      </c>
      <c r="F124" s="53" t="s">
        <v>124</v>
      </c>
      <c r="G124" s="64"/>
    </row>
    <row r="125" spans="1:7" x14ac:dyDescent="0.25">
      <c r="A125" s="55">
        <v>124</v>
      </c>
      <c r="B125" s="10"/>
      <c r="C125" s="25" t="s">
        <v>153</v>
      </c>
      <c r="D125" s="22" t="s">
        <v>162</v>
      </c>
      <c r="E125" s="56">
        <v>2007</v>
      </c>
      <c r="F125" s="25" t="s">
        <v>124</v>
      </c>
      <c r="G125" s="65"/>
    </row>
    <row r="126" spans="1:7" x14ac:dyDescent="0.25">
      <c r="A126" s="55">
        <v>125</v>
      </c>
      <c r="B126" s="10"/>
      <c r="C126" s="25" t="s">
        <v>154</v>
      </c>
      <c r="D126" s="22" t="s">
        <v>162</v>
      </c>
      <c r="E126" s="56">
        <v>2007</v>
      </c>
      <c r="F126" s="25" t="s">
        <v>124</v>
      </c>
      <c r="G126" s="65"/>
    </row>
    <row r="127" spans="1:7" x14ac:dyDescent="0.25">
      <c r="A127" s="55">
        <v>126</v>
      </c>
      <c r="B127" s="10"/>
      <c r="C127" s="25" t="s">
        <v>155</v>
      </c>
      <c r="D127" s="22" t="s">
        <v>162</v>
      </c>
      <c r="E127" s="56">
        <v>2008</v>
      </c>
      <c r="F127" s="25" t="s">
        <v>124</v>
      </c>
      <c r="G127" s="65"/>
    </row>
    <row r="128" spans="1:7" x14ac:dyDescent="0.25">
      <c r="A128" s="55">
        <v>127</v>
      </c>
      <c r="B128" s="10"/>
      <c r="C128" s="25" t="s">
        <v>156</v>
      </c>
      <c r="D128" s="22" t="s">
        <v>162</v>
      </c>
      <c r="E128" s="56">
        <v>2007</v>
      </c>
      <c r="F128" s="25" t="s">
        <v>124</v>
      </c>
      <c r="G128" s="65"/>
    </row>
    <row r="129" spans="1:7" x14ac:dyDescent="0.25">
      <c r="A129" s="55">
        <v>128</v>
      </c>
      <c r="B129" s="10"/>
      <c r="C129" s="25" t="s">
        <v>157</v>
      </c>
      <c r="D129" s="22" t="s">
        <v>162</v>
      </c>
      <c r="E129" s="56">
        <v>2009</v>
      </c>
      <c r="F129" s="25" t="s">
        <v>125</v>
      </c>
      <c r="G129" s="65"/>
    </row>
    <row r="130" spans="1:7" x14ac:dyDescent="0.25">
      <c r="A130" s="55">
        <v>129</v>
      </c>
      <c r="B130" s="10"/>
      <c r="C130" s="25" t="s">
        <v>158</v>
      </c>
      <c r="D130" s="22" t="s">
        <v>162</v>
      </c>
      <c r="E130" s="56">
        <v>2009</v>
      </c>
      <c r="F130" s="25" t="s">
        <v>125</v>
      </c>
      <c r="G130" s="65"/>
    </row>
    <row r="131" spans="1:7" x14ac:dyDescent="0.25">
      <c r="A131" s="55">
        <v>130</v>
      </c>
      <c r="B131" s="10"/>
      <c r="C131" s="25" t="s">
        <v>159</v>
      </c>
      <c r="D131" s="22" t="s">
        <v>162</v>
      </c>
      <c r="E131" s="56">
        <v>2009</v>
      </c>
      <c r="F131" s="25" t="s">
        <v>125</v>
      </c>
      <c r="G131" s="65"/>
    </row>
    <row r="132" spans="1:7" x14ac:dyDescent="0.25">
      <c r="A132" s="55">
        <v>131</v>
      </c>
      <c r="B132" s="10"/>
      <c r="C132" s="25" t="s">
        <v>160</v>
      </c>
      <c r="D132" s="22" t="s">
        <v>162</v>
      </c>
      <c r="E132" s="56">
        <v>2009</v>
      </c>
      <c r="F132" s="25" t="s">
        <v>125</v>
      </c>
      <c r="G132" s="65"/>
    </row>
    <row r="133" spans="1:7" ht="15.75" thickBot="1" x14ac:dyDescent="0.3">
      <c r="A133" s="60">
        <v>132</v>
      </c>
      <c r="B133" s="68"/>
      <c r="C133" s="61" t="s">
        <v>161</v>
      </c>
      <c r="D133" s="24" t="s">
        <v>162</v>
      </c>
      <c r="E133" s="62">
        <v>2009</v>
      </c>
      <c r="F133" s="61" t="s">
        <v>125</v>
      </c>
      <c r="G133" s="69"/>
    </row>
    <row r="134" spans="1:7" x14ac:dyDescent="0.25">
      <c r="A134" s="52">
        <v>133</v>
      </c>
      <c r="B134" s="63"/>
      <c r="C134" s="53" t="s">
        <v>167</v>
      </c>
      <c r="D134" s="37" t="s">
        <v>175</v>
      </c>
      <c r="E134" s="54">
        <v>2007</v>
      </c>
      <c r="F134" s="63" t="s">
        <v>124</v>
      </c>
      <c r="G134" s="64"/>
    </row>
    <row r="135" spans="1:7" x14ac:dyDescent="0.25">
      <c r="A135" s="55">
        <v>134</v>
      </c>
      <c r="B135" s="10"/>
      <c r="C135" s="25" t="s">
        <v>168</v>
      </c>
      <c r="D135" s="20" t="s">
        <v>175</v>
      </c>
      <c r="E135" s="56">
        <v>2008</v>
      </c>
      <c r="F135" s="10" t="s">
        <v>124</v>
      </c>
      <c r="G135" s="65"/>
    </row>
    <row r="136" spans="1:7" x14ac:dyDescent="0.25">
      <c r="A136" s="55">
        <v>135</v>
      </c>
      <c r="B136" s="10"/>
      <c r="C136" s="25" t="s">
        <v>169</v>
      </c>
      <c r="D136" s="20" t="s">
        <v>175</v>
      </c>
      <c r="E136" s="56">
        <v>2008</v>
      </c>
      <c r="F136" s="10" t="s">
        <v>124</v>
      </c>
      <c r="G136" s="65"/>
    </row>
    <row r="137" spans="1:7" x14ac:dyDescent="0.25">
      <c r="A137" s="55">
        <v>136</v>
      </c>
      <c r="B137" s="10"/>
      <c r="C137" s="25" t="s">
        <v>170</v>
      </c>
      <c r="D137" s="20" t="s">
        <v>175</v>
      </c>
      <c r="E137" s="56">
        <v>2009</v>
      </c>
      <c r="F137" s="10" t="s">
        <v>125</v>
      </c>
      <c r="G137" s="65"/>
    </row>
    <row r="138" spans="1:7" x14ac:dyDescent="0.25">
      <c r="A138" s="55">
        <v>137</v>
      </c>
      <c r="B138" s="10"/>
      <c r="C138" s="25" t="s">
        <v>171</v>
      </c>
      <c r="D138" s="20" t="s">
        <v>175</v>
      </c>
      <c r="E138" s="56">
        <v>2009</v>
      </c>
      <c r="F138" s="10" t="s">
        <v>125</v>
      </c>
      <c r="G138" s="65"/>
    </row>
    <row r="139" spans="1:7" x14ac:dyDescent="0.25">
      <c r="A139" s="55">
        <v>138</v>
      </c>
      <c r="B139" s="10"/>
      <c r="C139" s="25" t="s">
        <v>172</v>
      </c>
      <c r="D139" s="20" t="s">
        <v>175</v>
      </c>
      <c r="E139" s="56">
        <v>2009</v>
      </c>
      <c r="F139" s="10" t="s">
        <v>125</v>
      </c>
      <c r="G139" s="65"/>
    </row>
    <row r="140" spans="1:7" x14ac:dyDescent="0.25">
      <c r="A140" s="55">
        <v>139</v>
      </c>
      <c r="B140" s="10"/>
      <c r="C140" s="25" t="s">
        <v>173</v>
      </c>
      <c r="D140" s="20" t="s">
        <v>175</v>
      </c>
      <c r="E140" s="56">
        <v>2010</v>
      </c>
      <c r="F140" s="10" t="s">
        <v>125</v>
      </c>
      <c r="G140" s="65"/>
    </row>
    <row r="141" spans="1:7" ht="15.75" thickBot="1" x14ac:dyDescent="0.3">
      <c r="A141" s="60">
        <v>140</v>
      </c>
      <c r="B141" s="68"/>
      <c r="C141" s="61" t="s">
        <v>174</v>
      </c>
      <c r="D141" s="23" t="s">
        <v>175</v>
      </c>
      <c r="E141" s="62">
        <v>2010</v>
      </c>
      <c r="F141" s="68" t="s">
        <v>125</v>
      </c>
      <c r="G141" s="69"/>
    </row>
    <row r="142" spans="1:7" x14ac:dyDescent="0.25">
      <c r="A142" s="52">
        <v>141</v>
      </c>
      <c r="B142" s="63"/>
      <c r="C142" s="53" t="s">
        <v>176</v>
      </c>
      <c r="D142" s="53" t="s">
        <v>184</v>
      </c>
      <c r="E142" s="54">
        <v>2007</v>
      </c>
      <c r="F142" s="74" t="s">
        <v>124</v>
      </c>
      <c r="G142" s="64"/>
    </row>
    <row r="143" spans="1:7" x14ac:dyDescent="0.25">
      <c r="A143" s="55">
        <v>142</v>
      </c>
      <c r="B143" s="10"/>
      <c r="C143" s="25" t="s">
        <v>177</v>
      </c>
      <c r="D143" s="25" t="s">
        <v>184</v>
      </c>
      <c r="E143" s="56">
        <v>2009</v>
      </c>
      <c r="F143" s="73" t="s">
        <v>125</v>
      </c>
      <c r="G143" s="65"/>
    </row>
    <row r="144" spans="1:7" x14ac:dyDescent="0.25">
      <c r="A144" s="55">
        <v>143</v>
      </c>
      <c r="B144" s="10"/>
      <c r="C144" s="25" t="s">
        <v>178</v>
      </c>
      <c r="D144" s="25" t="s">
        <v>184</v>
      </c>
      <c r="E144" s="56">
        <v>2007</v>
      </c>
      <c r="F144" s="73" t="s">
        <v>124</v>
      </c>
      <c r="G144" s="65"/>
    </row>
    <row r="145" spans="1:7" x14ac:dyDescent="0.25">
      <c r="A145" s="55">
        <v>144</v>
      </c>
      <c r="B145" s="10"/>
      <c r="C145" s="25" t="s">
        <v>179</v>
      </c>
      <c r="D145" s="25" t="s">
        <v>184</v>
      </c>
      <c r="E145" s="56">
        <v>2007</v>
      </c>
      <c r="F145" s="73" t="s">
        <v>124</v>
      </c>
      <c r="G145" s="65"/>
    </row>
    <row r="146" spans="1:7" x14ac:dyDescent="0.25">
      <c r="A146" s="55">
        <v>145</v>
      </c>
      <c r="B146" s="10"/>
      <c r="C146" s="25" t="s">
        <v>180</v>
      </c>
      <c r="D146" s="25" t="s">
        <v>184</v>
      </c>
      <c r="E146" s="56">
        <v>2008</v>
      </c>
      <c r="F146" s="73" t="s">
        <v>124</v>
      </c>
      <c r="G146" s="65"/>
    </row>
    <row r="147" spans="1:7" x14ac:dyDescent="0.25">
      <c r="A147" s="55">
        <v>146</v>
      </c>
      <c r="B147" s="10"/>
      <c r="C147" s="25" t="s">
        <v>181</v>
      </c>
      <c r="D147" s="25" t="s">
        <v>184</v>
      </c>
      <c r="E147" s="56">
        <v>2008</v>
      </c>
      <c r="F147" s="73" t="s">
        <v>124</v>
      </c>
      <c r="G147" s="65"/>
    </row>
    <row r="148" spans="1:7" x14ac:dyDescent="0.25">
      <c r="A148" s="55">
        <v>147</v>
      </c>
      <c r="B148" s="10"/>
      <c r="C148" s="25" t="s">
        <v>182</v>
      </c>
      <c r="D148" s="25" t="s">
        <v>184</v>
      </c>
      <c r="E148" s="56">
        <v>2008</v>
      </c>
      <c r="F148" s="73" t="s">
        <v>124</v>
      </c>
      <c r="G148" s="65"/>
    </row>
    <row r="149" spans="1:7" ht="15.75" thickBot="1" x14ac:dyDescent="0.3">
      <c r="A149" s="57">
        <v>148</v>
      </c>
      <c r="B149" s="66"/>
      <c r="C149" s="58" t="s">
        <v>183</v>
      </c>
      <c r="D149" s="58" t="s">
        <v>184</v>
      </c>
      <c r="E149" s="59">
        <v>2007</v>
      </c>
      <c r="F149" s="75" t="s">
        <v>124</v>
      </c>
      <c r="G149" s="6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zoomScale="70" zoomScaleNormal="70" workbookViewId="0">
      <selection activeCell="C1" sqref="C1:M1"/>
    </sheetView>
  </sheetViews>
  <sheetFormatPr defaultRowHeight="15" x14ac:dyDescent="0.25"/>
  <cols>
    <col min="1" max="1" width="3" bestFit="1" customWidth="1"/>
    <col min="2" max="2" width="20.85546875" customWidth="1"/>
    <col min="3" max="3" width="21.28515625" customWidth="1"/>
    <col min="4" max="4" width="12.42578125" customWidth="1"/>
    <col min="5" max="14" width="7.140625" customWidth="1"/>
    <col min="15" max="15" width="9.140625" customWidth="1"/>
    <col min="17" max="17" width="10.140625" customWidth="1"/>
    <col min="18" max="18" width="11.85546875" customWidth="1"/>
    <col min="19" max="19" width="7.140625" customWidth="1"/>
    <col min="20" max="20" width="7" customWidth="1"/>
    <col min="21" max="26" width="7.140625" customWidth="1"/>
    <col min="27" max="27" width="7.5703125" customWidth="1"/>
    <col min="28" max="29" width="10.140625" customWidth="1"/>
    <col min="30" max="30" width="10.42578125" customWidth="1"/>
    <col min="34" max="35" width="9.7109375" customWidth="1"/>
  </cols>
  <sheetData>
    <row r="1" spans="1:42" ht="18.75" x14ac:dyDescent="0.25">
      <c r="A1" s="150"/>
      <c r="B1" s="150"/>
      <c r="C1" s="158" t="s">
        <v>219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</row>
    <row r="2" spans="1:42" ht="22.5" x14ac:dyDescent="0.3">
      <c r="A2" s="151"/>
      <c r="B2" s="159" t="s">
        <v>213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</row>
    <row r="3" spans="1:42" ht="18.75" x14ac:dyDescent="0.3">
      <c r="B3" s="157" t="s">
        <v>211</v>
      </c>
      <c r="C3" s="157"/>
      <c r="K3" s="157" t="s">
        <v>175</v>
      </c>
      <c r="L3" s="157"/>
      <c r="M3" s="157"/>
      <c r="N3" s="157"/>
    </row>
    <row r="4" spans="1:42" ht="18.75" x14ac:dyDescent="0.3">
      <c r="B4" s="160" t="s">
        <v>218</v>
      </c>
      <c r="C4" s="160"/>
      <c r="K4" s="1"/>
      <c r="L4" s="2"/>
      <c r="M4" s="2"/>
      <c r="N4" s="2"/>
      <c r="AK4" s="3">
        <v>3.7847222222222223E-3</v>
      </c>
    </row>
    <row r="5" spans="1:42" ht="15.75" thickBot="1" x14ac:dyDescent="0.3">
      <c r="A5" s="4"/>
      <c r="B5" s="4"/>
      <c r="D5" s="4"/>
      <c r="E5" s="5"/>
      <c r="F5" s="6"/>
      <c r="G5" s="6"/>
      <c r="H5" s="6"/>
      <c r="I5" s="4"/>
      <c r="J5" s="4"/>
      <c r="K5" s="4"/>
      <c r="L5" s="4"/>
      <c r="M5" s="4"/>
      <c r="N5" s="4"/>
      <c r="O5" s="86"/>
      <c r="P5" s="86"/>
      <c r="Q5" s="14" t="s">
        <v>0</v>
      </c>
      <c r="R5" s="87">
        <v>5.7870370370370366E-5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17"/>
      <c r="AG5" s="19"/>
      <c r="AH5" s="15"/>
      <c r="AI5" s="15"/>
      <c r="AJ5" s="15"/>
      <c r="AK5" s="16"/>
      <c r="AM5" s="16"/>
      <c r="AN5" s="9"/>
      <c r="AO5" s="4"/>
      <c r="AP5" s="4"/>
    </row>
    <row r="6" spans="1:42" ht="25.5" customHeight="1" x14ac:dyDescent="0.25">
      <c r="A6" s="164" t="s">
        <v>1</v>
      </c>
      <c r="B6" s="167" t="s">
        <v>2</v>
      </c>
      <c r="C6" s="170" t="s">
        <v>3</v>
      </c>
      <c r="D6" s="173" t="s">
        <v>202</v>
      </c>
      <c r="E6" s="176" t="s">
        <v>15</v>
      </c>
      <c r="F6" s="177"/>
      <c r="G6" s="176" t="s">
        <v>16</v>
      </c>
      <c r="H6" s="178"/>
      <c r="I6" s="176" t="s">
        <v>14</v>
      </c>
      <c r="J6" s="178"/>
      <c r="K6" s="163" t="s">
        <v>16</v>
      </c>
      <c r="L6" s="163"/>
      <c r="M6" s="163" t="s">
        <v>17</v>
      </c>
      <c r="N6" s="163"/>
      <c r="O6" s="186" t="s">
        <v>6</v>
      </c>
      <c r="P6" s="186" t="s">
        <v>7</v>
      </c>
      <c r="Q6" s="181" t="s">
        <v>199</v>
      </c>
      <c r="R6" s="173" t="s">
        <v>203</v>
      </c>
      <c r="S6" s="176" t="s">
        <v>12</v>
      </c>
      <c r="T6" s="177"/>
      <c r="U6" s="176" t="s">
        <v>5</v>
      </c>
      <c r="V6" s="178"/>
      <c r="W6" s="176" t="s">
        <v>13</v>
      </c>
      <c r="X6" s="178"/>
      <c r="Y6" s="176" t="s">
        <v>14</v>
      </c>
      <c r="Z6" s="177"/>
      <c r="AA6" s="163" t="s">
        <v>6</v>
      </c>
      <c r="AB6" s="163" t="s">
        <v>7</v>
      </c>
      <c r="AC6" s="186" t="s">
        <v>200</v>
      </c>
      <c r="AD6" s="186" t="s">
        <v>205</v>
      </c>
      <c r="AE6" s="181" t="s">
        <v>9</v>
      </c>
    </row>
    <row r="7" spans="1:42" x14ac:dyDescent="0.25">
      <c r="A7" s="165"/>
      <c r="B7" s="168"/>
      <c r="C7" s="171"/>
      <c r="D7" s="174"/>
      <c r="E7" s="161" t="s">
        <v>10</v>
      </c>
      <c r="F7" s="161" t="s">
        <v>11</v>
      </c>
      <c r="G7" s="161" t="s">
        <v>10</v>
      </c>
      <c r="H7" s="161" t="s">
        <v>11</v>
      </c>
      <c r="I7" s="161" t="s">
        <v>10</v>
      </c>
      <c r="J7" s="161" t="s">
        <v>11</v>
      </c>
      <c r="K7" s="189" t="s">
        <v>10</v>
      </c>
      <c r="L7" s="189" t="s">
        <v>11</v>
      </c>
      <c r="M7" s="184" t="s">
        <v>10</v>
      </c>
      <c r="N7" s="184" t="s">
        <v>11</v>
      </c>
      <c r="O7" s="187"/>
      <c r="P7" s="187"/>
      <c r="Q7" s="182"/>
      <c r="R7" s="174"/>
      <c r="S7" s="161" t="s">
        <v>10</v>
      </c>
      <c r="T7" s="161" t="s">
        <v>11</v>
      </c>
      <c r="U7" s="161" t="s">
        <v>10</v>
      </c>
      <c r="V7" s="161" t="s">
        <v>11</v>
      </c>
      <c r="W7" s="161" t="s">
        <v>10</v>
      </c>
      <c r="X7" s="161" t="s">
        <v>11</v>
      </c>
      <c r="Y7" s="161" t="s">
        <v>10</v>
      </c>
      <c r="Z7" s="161" t="s">
        <v>11</v>
      </c>
      <c r="AA7" s="179"/>
      <c r="AB7" s="179"/>
      <c r="AC7" s="187"/>
      <c r="AD7" s="187"/>
      <c r="AE7" s="182"/>
    </row>
    <row r="8" spans="1:42" ht="15.75" thickBot="1" x14ac:dyDescent="0.3">
      <c r="A8" s="166"/>
      <c r="B8" s="169"/>
      <c r="C8" s="172"/>
      <c r="D8" s="175"/>
      <c r="E8" s="162"/>
      <c r="F8" s="162"/>
      <c r="G8" s="162"/>
      <c r="H8" s="162"/>
      <c r="I8" s="162"/>
      <c r="J8" s="162"/>
      <c r="K8" s="190"/>
      <c r="L8" s="190"/>
      <c r="M8" s="185"/>
      <c r="N8" s="185"/>
      <c r="O8" s="188"/>
      <c r="P8" s="188"/>
      <c r="Q8" s="183"/>
      <c r="R8" s="175"/>
      <c r="S8" s="162"/>
      <c r="T8" s="162"/>
      <c r="U8" s="162"/>
      <c r="V8" s="162"/>
      <c r="W8" s="162"/>
      <c r="X8" s="162"/>
      <c r="Y8" s="162"/>
      <c r="Z8" s="162"/>
      <c r="AA8" s="180"/>
      <c r="AB8" s="180"/>
      <c r="AC8" s="188"/>
      <c r="AD8" s="188"/>
      <c r="AE8" s="183"/>
    </row>
    <row r="9" spans="1:42" x14ac:dyDescent="0.25">
      <c r="A9" s="26">
        <v>1</v>
      </c>
      <c r="B9" s="26" t="s">
        <v>30</v>
      </c>
      <c r="C9" s="119" t="s">
        <v>39</v>
      </c>
      <c r="D9" s="125">
        <v>6.9444444444444447E-4</v>
      </c>
      <c r="E9" s="47"/>
      <c r="F9" s="47">
        <v>0</v>
      </c>
      <c r="G9" s="47"/>
      <c r="H9" s="47">
        <v>0</v>
      </c>
      <c r="I9" s="47"/>
      <c r="J9" s="47">
        <v>0</v>
      </c>
      <c r="K9" s="47"/>
      <c r="L9" s="47">
        <v>0</v>
      </c>
      <c r="M9" s="47"/>
      <c r="N9" s="47">
        <v>0</v>
      </c>
      <c r="O9" s="47">
        <f>F9+H9+J9+L9+N9</f>
        <v>0</v>
      </c>
      <c r="P9" s="82">
        <f>O9*$R$5</f>
        <v>0</v>
      </c>
      <c r="Q9" s="142">
        <f>D9+P9</f>
        <v>6.9444444444444447E-4</v>
      </c>
      <c r="R9" s="147">
        <v>1.0956018518518517E-3</v>
      </c>
      <c r="S9" s="95"/>
      <c r="T9" s="95">
        <v>0</v>
      </c>
      <c r="U9" s="95"/>
      <c r="V9" s="95">
        <v>0</v>
      </c>
      <c r="W9" s="95"/>
      <c r="X9" s="95">
        <v>0</v>
      </c>
      <c r="Y9" s="95"/>
      <c r="Z9" s="95">
        <v>0</v>
      </c>
      <c r="AA9" s="96">
        <f>T9+V9+X9+Z9</f>
        <v>0</v>
      </c>
      <c r="AB9" s="97">
        <f>AA9*R5</f>
        <v>0</v>
      </c>
      <c r="AC9" s="94">
        <v>1.0995370370370371E-3</v>
      </c>
      <c r="AD9" s="94">
        <f>Q9+AC9</f>
        <v>1.7939814814814815E-3</v>
      </c>
      <c r="AE9" s="110">
        <v>1</v>
      </c>
    </row>
    <row r="10" spans="1:42" x14ac:dyDescent="0.25">
      <c r="A10" s="20">
        <v>2</v>
      </c>
      <c r="B10" s="20" t="s">
        <v>33</v>
      </c>
      <c r="C10" s="120" t="s">
        <v>39</v>
      </c>
      <c r="D10" s="127">
        <v>6.8287037037037025E-4</v>
      </c>
      <c r="E10" s="28"/>
      <c r="F10" s="28">
        <v>1</v>
      </c>
      <c r="G10" s="28"/>
      <c r="H10" s="28">
        <v>0</v>
      </c>
      <c r="I10" s="28"/>
      <c r="J10" s="28">
        <v>0</v>
      </c>
      <c r="K10" s="28"/>
      <c r="L10" s="28">
        <v>0</v>
      </c>
      <c r="M10" s="28"/>
      <c r="N10" s="28">
        <v>1</v>
      </c>
      <c r="O10" s="28">
        <f>F10+H10+J10+L10+N10</f>
        <v>2</v>
      </c>
      <c r="P10" s="83">
        <f>O10*$R$5</f>
        <v>1.1574074074074073E-4</v>
      </c>
      <c r="Q10" s="143">
        <f>D10+P10</f>
        <v>7.9861111111111094E-4</v>
      </c>
      <c r="R10" s="109">
        <v>1.1673611111111112E-3</v>
      </c>
      <c r="S10" s="56"/>
      <c r="T10" s="56">
        <v>0</v>
      </c>
      <c r="U10" s="56"/>
      <c r="V10" s="56">
        <v>0</v>
      </c>
      <c r="W10" s="56"/>
      <c r="X10" s="56">
        <v>0</v>
      </c>
      <c r="Y10" s="56"/>
      <c r="Z10" s="56">
        <v>0</v>
      </c>
      <c r="AA10" s="89">
        <f t="shared" ref="AA10:AA25" si="0">T10+V10+X10+Z10</f>
        <v>0</v>
      </c>
      <c r="AB10" s="92">
        <f>AA10*R5</f>
        <v>0</v>
      </c>
      <c r="AC10" s="84">
        <v>1.1689814814814816E-3</v>
      </c>
      <c r="AD10" s="84">
        <f t="shared" ref="AD10:AD24" si="1">Q10+AC10</f>
        <v>1.9675925925925924E-3</v>
      </c>
      <c r="AE10" s="111">
        <v>2</v>
      </c>
    </row>
    <row r="11" spans="1:42" x14ac:dyDescent="0.25">
      <c r="A11" s="26">
        <v>3</v>
      </c>
      <c r="B11" s="20" t="s">
        <v>54</v>
      </c>
      <c r="C11" s="120" t="s">
        <v>58</v>
      </c>
      <c r="D11" s="127">
        <v>9.2592592592592585E-4</v>
      </c>
      <c r="E11" s="28"/>
      <c r="F11" s="28">
        <v>0</v>
      </c>
      <c r="G11" s="28"/>
      <c r="H11" s="28">
        <v>1</v>
      </c>
      <c r="I11" s="28"/>
      <c r="J11" s="28">
        <v>0</v>
      </c>
      <c r="K11" s="28"/>
      <c r="L11" s="28">
        <v>0</v>
      </c>
      <c r="M11" s="28"/>
      <c r="N11" s="28">
        <v>0</v>
      </c>
      <c r="O11" s="28">
        <f>F11+H11+J11+L11+N11</f>
        <v>1</v>
      </c>
      <c r="P11" s="83">
        <f>O11*$R$5</f>
        <v>5.7870370370370366E-5</v>
      </c>
      <c r="Q11" s="143">
        <f>D11+P11</f>
        <v>9.837962962962962E-4</v>
      </c>
      <c r="R11" s="109">
        <v>1.6388888888888887E-3</v>
      </c>
      <c r="S11" s="56"/>
      <c r="T11" s="56">
        <v>0</v>
      </c>
      <c r="U11" s="56"/>
      <c r="V11" s="56">
        <v>0</v>
      </c>
      <c r="W11" s="56"/>
      <c r="X11" s="56">
        <v>0</v>
      </c>
      <c r="Y11" s="56"/>
      <c r="Z11" s="56">
        <v>0</v>
      </c>
      <c r="AA11" s="89">
        <f t="shared" si="0"/>
        <v>0</v>
      </c>
      <c r="AB11" s="92">
        <f>AA11*R5</f>
        <v>0</v>
      </c>
      <c r="AC11" s="84">
        <v>1.6435185185185183E-3</v>
      </c>
      <c r="AD11" s="84">
        <f t="shared" si="1"/>
        <v>2.6273148148148145E-3</v>
      </c>
      <c r="AE11" s="111">
        <v>3</v>
      </c>
    </row>
    <row r="12" spans="1:42" x14ac:dyDescent="0.25">
      <c r="A12" s="20">
        <v>4</v>
      </c>
      <c r="B12" s="25" t="s">
        <v>169</v>
      </c>
      <c r="C12" s="121" t="s">
        <v>193</v>
      </c>
      <c r="D12" s="129">
        <v>8.1018518518518516E-4</v>
      </c>
      <c r="E12" s="12"/>
      <c r="F12" s="12">
        <v>1</v>
      </c>
      <c r="G12" s="12"/>
      <c r="H12" s="12">
        <v>0</v>
      </c>
      <c r="I12" s="12"/>
      <c r="J12" s="12">
        <v>0</v>
      </c>
      <c r="K12" s="12"/>
      <c r="L12" s="12">
        <v>0</v>
      </c>
      <c r="M12" s="12"/>
      <c r="N12" s="12">
        <v>0</v>
      </c>
      <c r="O12" s="28">
        <f>F12+H12+J12+L12+N12</f>
        <v>1</v>
      </c>
      <c r="P12" s="83">
        <f>O12*$R$5</f>
        <v>5.7870370370370366E-5</v>
      </c>
      <c r="Q12" s="143">
        <f>D12+P12</f>
        <v>8.6805555555555551E-4</v>
      </c>
      <c r="R12" s="109">
        <v>1.9675925925925928E-3</v>
      </c>
      <c r="S12" s="90"/>
      <c r="T12" s="90">
        <v>0</v>
      </c>
      <c r="U12" s="90"/>
      <c r="V12" s="90">
        <v>0</v>
      </c>
      <c r="W12" s="90"/>
      <c r="X12" s="90">
        <v>0</v>
      </c>
      <c r="Y12" s="90"/>
      <c r="Z12" s="90">
        <v>0</v>
      </c>
      <c r="AA12" s="89">
        <f t="shared" si="0"/>
        <v>0</v>
      </c>
      <c r="AB12" s="92">
        <f>AA12*R5</f>
        <v>0</v>
      </c>
      <c r="AC12" s="84">
        <v>1.9675925925925928E-3</v>
      </c>
      <c r="AD12" s="84">
        <f t="shared" si="1"/>
        <v>2.8356481481481483E-3</v>
      </c>
      <c r="AE12" s="111">
        <v>4</v>
      </c>
    </row>
    <row r="13" spans="1:42" x14ac:dyDescent="0.25">
      <c r="A13" s="26">
        <v>5</v>
      </c>
      <c r="B13" s="20" t="s">
        <v>40</v>
      </c>
      <c r="C13" s="120" t="s">
        <v>52</v>
      </c>
      <c r="D13" s="127">
        <v>7.8703703703703705E-4</v>
      </c>
      <c r="E13" s="28"/>
      <c r="F13" s="28">
        <v>1</v>
      </c>
      <c r="G13" s="28"/>
      <c r="H13" s="28">
        <v>0</v>
      </c>
      <c r="I13" s="28"/>
      <c r="J13" s="28">
        <v>0</v>
      </c>
      <c r="K13" s="28"/>
      <c r="L13" s="28">
        <v>0</v>
      </c>
      <c r="M13" s="28"/>
      <c r="N13" s="28">
        <v>0</v>
      </c>
      <c r="O13" s="28">
        <f>F13+H13+J13+L13+N13</f>
        <v>1</v>
      </c>
      <c r="P13" s="83">
        <f>O13*$R$5</f>
        <v>5.7870370370370366E-5</v>
      </c>
      <c r="Q13" s="143">
        <f>D13+P13</f>
        <v>8.4490740740740739E-4</v>
      </c>
      <c r="R13" s="109">
        <v>1.4957175925925928E-3</v>
      </c>
      <c r="S13" s="56"/>
      <c r="T13" s="56">
        <v>0</v>
      </c>
      <c r="U13" s="56"/>
      <c r="V13" s="56">
        <v>0</v>
      </c>
      <c r="W13" s="56"/>
      <c r="X13" s="56">
        <v>0</v>
      </c>
      <c r="Y13" s="56"/>
      <c r="Z13" s="56">
        <v>9</v>
      </c>
      <c r="AA13" s="89">
        <f t="shared" si="0"/>
        <v>9</v>
      </c>
      <c r="AB13" s="92">
        <f>AA13*R5</f>
        <v>5.2083333333333333E-4</v>
      </c>
      <c r="AC13" s="84">
        <v>2.0138888888888888E-3</v>
      </c>
      <c r="AD13" s="84">
        <f t="shared" si="1"/>
        <v>2.8587962962962963E-3</v>
      </c>
      <c r="AE13" s="111">
        <v>5</v>
      </c>
    </row>
    <row r="14" spans="1:42" x14ac:dyDescent="0.25">
      <c r="A14" s="20">
        <v>6</v>
      </c>
      <c r="B14" s="25" t="s">
        <v>140</v>
      </c>
      <c r="C14" s="122" t="s">
        <v>195</v>
      </c>
      <c r="D14" s="127">
        <v>8.449074074074075E-4</v>
      </c>
      <c r="E14" s="28"/>
      <c r="F14" s="28">
        <v>0</v>
      </c>
      <c r="G14" s="28"/>
      <c r="H14" s="28">
        <v>3</v>
      </c>
      <c r="I14" s="28"/>
      <c r="J14" s="28">
        <v>0</v>
      </c>
      <c r="K14" s="28"/>
      <c r="L14" s="28">
        <v>0</v>
      </c>
      <c r="M14" s="28"/>
      <c r="N14" s="28">
        <v>0</v>
      </c>
      <c r="O14" s="28">
        <f t="shared" ref="O14:O35" si="2">F14+H14+J14+L14+N14</f>
        <v>3</v>
      </c>
      <c r="P14" s="83">
        <f t="shared" ref="P14:P35" si="3">O14*$R$5</f>
        <v>1.7361111111111109E-4</v>
      </c>
      <c r="Q14" s="143">
        <f t="shared" ref="Q14:Q35" si="4">D14+P14</f>
        <v>1.0185185185185186E-3</v>
      </c>
      <c r="R14" s="109">
        <v>2.4812499999999999E-3</v>
      </c>
      <c r="S14" s="56"/>
      <c r="T14" s="56">
        <v>0</v>
      </c>
      <c r="U14" s="56"/>
      <c r="V14" s="56">
        <v>0</v>
      </c>
      <c r="W14" s="56"/>
      <c r="X14" s="56">
        <v>0</v>
      </c>
      <c r="Y14" s="56"/>
      <c r="Z14" s="56">
        <v>3</v>
      </c>
      <c r="AA14" s="89">
        <f t="shared" si="0"/>
        <v>3</v>
      </c>
      <c r="AB14" s="92">
        <f>AA14*R5</f>
        <v>1.7361111111111109E-4</v>
      </c>
      <c r="AC14" s="84">
        <v>2.6504629629629625E-3</v>
      </c>
      <c r="AD14" s="84">
        <f t="shared" si="1"/>
        <v>3.6689814814814814E-3</v>
      </c>
      <c r="AE14" s="111">
        <v>6</v>
      </c>
    </row>
    <row r="15" spans="1:42" x14ac:dyDescent="0.25">
      <c r="A15" s="26">
        <v>7</v>
      </c>
      <c r="B15" s="20" t="s">
        <v>41</v>
      </c>
      <c r="C15" s="120" t="s">
        <v>52</v>
      </c>
      <c r="D15" s="127">
        <v>9.1435185185185185E-4</v>
      </c>
      <c r="E15" s="28"/>
      <c r="F15" s="28">
        <v>0</v>
      </c>
      <c r="G15" s="28"/>
      <c r="H15" s="28">
        <v>0</v>
      </c>
      <c r="I15" s="28"/>
      <c r="J15" s="28">
        <v>0</v>
      </c>
      <c r="K15" s="28"/>
      <c r="L15" s="28">
        <v>0</v>
      </c>
      <c r="M15" s="28"/>
      <c r="N15" s="28">
        <v>1</v>
      </c>
      <c r="O15" s="28">
        <f t="shared" si="2"/>
        <v>1</v>
      </c>
      <c r="P15" s="83">
        <f t="shared" si="3"/>
        <v>5.7870370370370366E-5</v>
      </c>
      <c r="Q15" s="143">
        <f t="shared" si="4"/>
        <v>9.7222222222222219E-4</v>
      </c>
      <c r="R15" s="109">
        <v>2.5283564814814813E-3</v>
      </c>
      <c r="S15" s="56"/>
      <c r="T15" s="56">
        <v>0</v>
      </c>
      <c r="U15" s="56"/>
      <c r="V15" s="56">
        <v>0</v>
      </c>
      <c r="W15" s="56"/>
      <c r="X15" s="56">
        <v>0</v>
      </c>
      <c r="Y15" s="56"/>
      <c r="Z15" s="56">
        <v>6</v>
      </c>
      <c r="AA15" s="89">
        <f t="shared" si="0"/>
        <v>6</v>
      </c>
      <c r="AB15" s="92">
        <f>AA15*R5</f>
        <v>3.4722222222222218E-4</v>
      </c>
      <c r="AC15" s="84">
        <v>2.8703703703703708E-3</v>
      </c>
      <c r="AD15" s="84">
        <f t="shared" si="1"/>
        <v>3.8425925925925928E-3</v>
      </c>
      <c r="AE15" s="111">
        <v>7</v>
      </c>
    </row>
    <row r="16" spans="1:42" x14ac:dyDescent="0.25">
      <c r="A16" s="20">
        <v>8</v>
      </c>
      <c r="B16" s="20" t="s">
        <v>116</v>
      </c>
      <c r="C16" s="122" t="s">
        <v>123</v>
      </c>
      <c r="D16" s="127">
        <v>1.4120370370370369E-3</v>
      </c>
      <c r="E16" s="28"/>
      <c r="F16" s="28">
        <v>0</v>
      </c>
      <c r="G16" s="28"/>
      <c r="H16" s="28">
        <v>0</v>
      </c>
      <c r="I16" s="28"/>
      <c r="J16" s="28">
        <v>1</v>
      </c>
      <c r="K16" s="28"/>
      <c r="L16" s="28">
        <v>0</v>
      </c>
      <c r="M16" s="28"/>
      <c r="N16" s="28">
        <v>2</v>
      </c>
      <c r="O16" s="28">
        <f t="shared" si="2"/>
        <v>3</v>
      </c>
      <c r="P16" s="83">
        <f t="shared" si="3"/>
        <v>1.7361111111111109E-4</v>
      </c>
      <c r="Q16" s="143">
        <f t="shared" si="4"/>
        <v>1.5856481481481481E-3</v>
      </c>
      <c r="R16" s="109">
        <v>2.3230324074074073E-3</v>
      </c>
      <c r="S16" s="56"/>
      <c r="T16" s="56">
        <v>0</v>
      </c>
      <c r="U16" s="56"/>
      <c r="V16" s="56">
        <v>0</v>
      </c>
      <c r="W16" s="56"/>
      <c r="X16" s="56">
        <v>0</v>
      </c>
      <c r="Y16" s="56"/>
      <c r="Z16" s="56">
        <v>0</v>
      </c>
      <c r="AA16" s="89">
        <f t="shared" si="0"/>
        <v>0</v>
      </c>
      <c r="AB16" s="92">
        <f>AA16*R5</f>
        <v>0</v>
      </c>
      <c r="AC16" s="84">
        <v>2.3263888888888887E-3</v>
      </c>
      <c r="AD16" s="84">
        <f t="shared" si="1"/>
        <v>3.9120370370370368E-3</v>
      </c>
      <c r="AE16" s="111">
        <v>8</v>
      </c>
    </row>
    <row r="17" spans="1:31" x14ac:dyDescent="0.25">
      <c r="A17" s="26">
        <v>9</v>
      </c>
      <c r="B17" s="20" t="s">
        <v>150</v>
      </c>
      <c r="C17" s="122" t="s">
        <v>123</v>
      </c>
      <c r="D17" s="127">
        <v>9.0277777777777784E-4</v>
      </c>
      <c r="E17" s="28"/>
      <c r="F17" s="28">
        <v>0</v>
      </c>
      <c r="G17" s="28"/>
      <c r="H17" s="28">
        <v>0</v>
      </c>
      <c r="I17" s="28"/>
      <c r="J17" s="28">
        <v>0</v>
      </c>
      <c r="K17" s="28"/>
      <c r="L17" s="28">
        <v>3</v>
      </c>
      <c r="M17" s="28"/>
      <c r="N17" s="28">
        <v>1</v>
      </c>
      <c r="O17" s="28">
        <f t="shared" si="2"/>
        <v>4</v>
      </c>
      <c r="P17" s="83">
        <f t="shared" si="3"/>
        <v>2.3148148148148146E-4</v>
      </c>
      <c r="Q17" s="143">
        <f t="shared" si="4"/>
        <v>1.1342592592592593E-3</v>
      </c>
      <c r="R17" s="109">
        <v>1.9222222222222221E-3</v>
      </c>
      <c r="S17" s="56"/>
      <c r="T17" s="56">
        <v>6</v>
      </c>
      <c r="U17" s="56"/>
      <c r="V17" s="56">
        <v>0</v>
      </c>
      <c r="W17" s="56"/>
      <c r="X17" s="56">
        <v>0</v>
      </c>
      <c r="Y17" s="56"/>
      <c r="Z17" s="56">
        <v>9</v>
      </c>
      <c r="AA17" s="89">
        <f t="shared" si="0"/>
        <v>15</v>
      </c>
      <c r="AB17" s="92">
        <f>AA17*R5</f>
        <v>8.6805555555555551E-4</v>
      </c>
      <c r="AC17" s="84">
        <v>2.7893518518518519E-3</v>
      </c>
      <c r="AD17" s="84">
        <f t="shared" si="1"/>
        <v>3.9236111111111112E-3</v>
      </c>
      <c r="AE17" s="111">
        <v>9</v>
      </c>
    </row>
    <row r="18" spans="1:31" x14ac:dyDescent="0.25">
      <c r="A18" s="20">
        <v>10</v>
      </c>
      <c r="B18" s="25" t="s">
        <v>141</v>
      </c>
      <c r="C18" s="122" t="s">
        <v>195</v>
      </c>
      <c r="D18" s="127">
        <v>1.1342592592592591E-3</v>
      </c>
      <c r="E18" s="28"/>
      <c r="F18" s="28">
        <v>0</v>
      </c>
      <c r="G18" s="28"/>
      <c r="H18" s="28">
        <v>0</v>
      </c>
      <c r="I18" s="28"/>
      <c r="J18" s="28">
        <v>0</v>
      </c>
      <c r="K18" s="28"/>
      <c r="L18" s="28">
        <v>0</v>
      </c>
      <c r="M18" s="28"/>
      <c r="N18" s="28">
        <v>1</v>
      </c>
      <c r="O18" s="28">
        <f t="shared" si="2"/>
        <v>1</v>
      </c>
      <c r="P18" s="83">
        <f t="shared" si="3"/>
        <v>5.7870370370370366E-5</v>
      </c>
      <c r="Q18" s="143">
        <f t="shared" si="4"/>
        <v>1.1921296296296296E-3</v>
      </c>
      <c r="R18" s="109">
        <v>2.8554398148148146E-3</v>
      </c>
      <c r="S18" s="56"/>
      <c r="T18" s="56">
        <v>0</v>
      </c>
      <c r="U18" s="56"/>
      <c r="V18" s="56">
        <v>0</v>
      </c>
      <c r="W18" s="56"/>
      <c r="X18" s="56">
        <v>0</v>
      </c>
      <c r="Y18" s="56"/>
      <c r="Z18" s="56">
        <v>0</v>
      </c>
      <c r="AA18" s="89">
        <f t="shared" si="0"/>
        <v>0</v>
      </c>
      <c r="AB18" s="92">
        <f>AA18*R5</f>
        <v>0</v>
      </c>
      <c r="AC18" s="84">
        <v>2.8587962962962963E-3</v>
      </c>
      <c r="AD18" s="84">
        <f t="shared" si="1"/>
        <v>4.0509259259259257E-3</v>
      </c>
      <c r="AE18" s="111">
        <v>10</v>
      </c>
    </row>
    <row r="19" spans="1:31" x14ac:dyDescent="0.25">
      <c r="A19" s="26">
        <v>11</v>
      </c>
      <c r="B19" s="25" t="s">
        <v>154</v>
      </c>
      <c r="C19" s="122" t="s">
        <v>194</v>
      </c>
      <c r="D19" s="129">
        <v>9.9537037037037042E-4</v>
      </c>
      <c r="E19" s="12"/>
      <c r="F19" s="12">
        <v>0</v>
      </c>
      <c r="G19" s="12"/>
      <c r="H19" s="12">
        <v>1</v>
      </c>
      <c r="I19" s="12"/>
      <c r="J19" s="12">
        <v>0</v>
      </c>
      <c r="K19" s="12"/>
      <c r="L19" s="12">
        <v>0</v>
      </c>
      <c r="M19" s="12"/>
      <c r="N19" s="12">
        <v>0</v>
      </c>
      <c r="O19" s="28">
        <f t="shared" si="2"/>
        <v>1</v>
      </c>
      <c r="P19" s="83">
        <f t="shared" si="3"/>
        <v>5.7870370370370366E-5</v>
      </c>
      <c r="Q19" s="143">
        <f t="shared" si="4"/>
        <v>1.0532407407407409E-3</v>
      </c>
      <c r="R19" s="109">
        <v>2.4996527777777777E-3</v>
      </c>
      <c r="S19" s="90"/>
      <c r="T19" s="90">
        <v>0</v>
      </c>
      <c r="U19" s="90"/>
      <c r="V19" s="90">
        <v>1</v>
      </c>
      <c r="W19" s="90"/>
      <c r="X19" s="90">
        <v>0</v>
      </c>
      <c r="Y19" s="90"/>
      <c r="Z19" s="90">
        <v>9</v>
      </c>
      <c r="AA19" s="89">
        <f t="shared" si="0"/>
        <v>10</v>
      </c>
      <c r="AB19" s="92">
        <f>AA19*R5</f>
        <v>5.7870370370370367E-4</v>
      </c>
      <c r="AC19" s="84">
        <v>3.0787037037037037E-3</v>
      </c>
      <c r="AD19" s="84">
        <f t="shared" si="1"/>
        <v>4.131944444444445E-3</v>
      </c>
      <c r="AE19" s="111">
        <v>11</v>
      </c>
    </row>
    <row r="20" spans="1:31" x14ac:dyDescent="0.25">
      <c r="A20" s="20">
        <v>12</v>
      </c>
      <c r="B20" s="20" t="s">
        <v>44</v>
      </c>
      <c r="C20" s="120" t="s">
        <v>52</v>
      </c>
      <c r="D20" s="127">
        <v>9.8379629629629642E-4</v>
      </c>
      <c r="E20" s="28"/>
      <c r="F20" s="28">
        <v>1</v>
      </c>
      <c r="G20" s="28"/>
      <c r="H20" s="28">
        <v>0</v>
      </c>
      <c r="I20" s="28"/>
      <c r="J20" s="28">
        <v>3</v>
      </c>
      <c r="K20" s="28"/>
      <c r="L20" s="28">
        <v>0</v>
      </c>
      <c r="M20" s="28"/>
      <c r="N20" s="28">
        <v>0</v>
      </c>
      <c r="O20" s="28">
        <f t="shared" si="2"/>
        <v>4</v>
      </c>
      <c r="P20" s="83">
        <f t="shared" si="3"/>
        <v>2.3148148148148146E-4</v>
      </c>
      <c r="Q20" s="143">
        <f t="shared" si="4"/>
        <v>1.2152777777777778E-3</v>
      </c>
      <c r="R20" s="109">
        <v>2.8089120370370368E-3</v>
      </c>
      <c r="S20" s="56"/>
      <c r="T20" s="56">
        <v>0</v>
      </c>
      <c r="U20" s="56"/>
      <c r="V20" s="56">
        <v>0</v>
      </c>
      <c r="W20" s="56"/>
      <c r="X20" s="56">
        <v>0</v>
      </c>
      <c r="Y20" s="56"/>
      <c r="Z20" s="56">
        <v>6</v>
      </c>
      <c r="AA20" s="89">
        <f t="shared" si="0"/>
        <v>6</v>
      </c>
      <c r="AB20" s="92">
        <f>AA20*R5</f>
        <v>3.4722222222222218E-4</v>
      </c>
      <c r="AC20" s="84">
        <v>3.0439814814814821E-3</v>
      </c>
      <c r="AD20" s="84">
        <f t="shared" si="1"/>
        <v>4.2592592592592595E-3</v>
      </c>
      <c r="AE20" s="111">
        <v>12</v>
      </c>
    </row>
    <row r="21" spans="1:31" x14ac:dyDescent="0.25">
      <c r="A21" s="26">
        <v>13</v>
      </c>
      <c r="B21" s="20" t="s">
        <v>55</v>
      </c>
      <c r="C21" s="120" t="s">
        <v>58</v>
      </c>
      <c r="D21" s="127">
        <v>1.0532407407407407E-3</v>
      </c>
      <c r="E21" s="28"/>
      <c r="F21" s="28">
        <v>0</v>
      </c>
      <c r="G21" s="28"/>
      <c r="H21" s="28">
        <v>1</v>
      </c>
      <c r="I21" s="28"/>
      <c r="J21" s="28">
        <v>0</v>
      </c>
      <c r="K21" s="28"/>
      <c r="L21" s="28">
        <v>6</v>
      </c>
      <c r="M21" s="28"/>
      <c r="N21" s="28">
        <v>1</v>
      </c>
      <c r="O21" s="28">
        <f t="shared" si="2"/>
        <v>8</v>
      </c>
      <c r="P21" s="83">
        <f t="shared" si="3"/>
        <v>4.6296296296296293E-4</v>
      </c>
      <c r="Q21" s="143">
        <f t="shared" si="4"/>
        <v>1.5162037037037036E-3</v>
      </c>
      <c r="R21" s="109">
        <v>2.2662037037037039E-3</v>
      </c>
      <c r="S21" s="56"/>
      <c r="T21" s="56">
        <v>0</v>
      </c>
      <c r="U21" s="56"/>
      <c r="V21" s="56">
        <v>0</v>
      </c>
      <c r="W21" s="56"/>
      <c r="X21" s="56">
        <v>1</v>
      </c>
      <c r="Y21" s="56"/>
      <c r="Z21" s="56">
        <v>8</v>
      </c>
      <c r="AA21" s="89">
        <f t="shared" si="0"/>
        <v>9</v>
      </c>
      <c r="AB21" s="92">
        <f>AA21*R5</f>
        <v>5.2083333333333333E-4</v>
      </c>
      <c r="AC21" s="84">
        <v>2.7893518518518519E-3</v>
      </c>
      <c r="AD21" s="84">
        <f t="shared" si="1"/>
        <v>4.3055555555555555E-3</v>
      </c>
      <c r="AE21" s="111">
        <v>13</v>
      </c>
    </row>
    <row r="22" spans="1:31" x14ac:dyDescent="0.25">
      <c r="A22" s="20">
        <v>14</v>
      </c>
      <c r="B22" s="25" t="s">
        <v>152</v>
      </c>
      <c r="C22" s="122" t="s">
        <v>204</v>
      </c>
      <c r="D22" s="129">
        <v>9.2592592592592585E-4</v>
      </c>
      <c r="E22" s="12"/>
      <c r="F22" s="12">
        <v>0</v>
      </c>
      <c r="G22" s="12"/>
      <c r="H22" s="12">
        <v>3</v>
      </c>
      <c r="I22" s="12"/>
      <c r="J22" s="12">
        <v>0</v>
      </c>
      <c r="K22" s="12"/>
      <c r="L22" s="12">
        <v>0</v>
      </c>
      <c r="M22" s="12"/>
      <c r="N22" s="12">
        <v>1</v>
      </c>
      <c r="O22" s="28">
        <f t="shared" si="2"/>
        <v>4</v>
      </c>
      <c r="P22" s="83">
        <f t="shared" si="3"/>
        <v>2.3148148148148146E-4</v>
      </c>
      <c r="Q22" s="143">
        <f t="shared" si="4"/>
        <v>1.1574074074074073E-3</v>
      </c>
      <c r="R22" s="109">
        <v>3.1901620370370369E-3</v>
      </c>
      <c r="S22" s="90"/>
      <c r="T22" s="90">
        <v>0</v>
      </c>
      <c r="U22" s="90"/>
      <c r="V22" s="90">
        <v>0</v>
      </c>
      <c r="W22" s="90"/>
      <c r="X22" s="90">
        <v>0</v>
      </c>
      <c r="Y22" s="90"/>
      <c r="Z22" s="90">
        <v>1</v>
      </c>
      <c r="AA22" s="89">
        <f t="shared" si="0"/>
        <v>1</v>
      </c>
      <c r="AB22" s="92">
        <f>AA22*R5</f>
        <v>5.7870370370370366E-5</v>
      </c>
      <c r="AC22" s="84">
        <v>3.2523148148148151E-3</v>
      </c>
      <c r="AD22" s="84">
        <f t="shared" si="1"/>
        <v>4.4097222222222229E-3</v>
      </c>
      <c r="AE22" s="111">
        <v>14</v>
      </c>
    </row>
    <row r="23" spans="1:31" x14ac:dyDescent="0.25">
      <c r="A23" s="26">
        <v>15</v>
      </c>
      <c r="B23" s="20" t="s">
        <v>98</v>
      </c>
      <c r="C23" s="120" t="s">
        <v>99</v>
      </c>
      <c r="D23" s="127">
        <v>1.3194444444444443E-3</v>
      </c>
      <c r="E23" s="28"/>
      <c r="F23" s="28">
        <v>0</v>
      </c>
      <c r="G23" s="28"/>
      <c r="H23" s="28">
        <v>0</v>
      </c>
      <c r="I23" s="28"/>
      <c r="J23" s="28">
        <v>0</v>
      </c>
      <c r="K23" s="28"/>
      <c r="L23" s="28">
        <v>0</v>
      </c>
      <c r="M23" s="28"/>
      <c r="N23" s="28">
        <v>2</v>
      </c>
      <c r="O23" s="28">
        <f t="shared" si="2"/>
        <v>2</v>
      </c>
      <c r="P23" s="83">
        <f t="shared" si="3"/>
        <v>1.1574074074074073E-4</v>
      </c>
      <c r="Q23" s="143">
        <f t="shared" si="4"/>
        <v>1.435185185185185E-3</v>
      </c>
      <c r="R23" s="109">
        <v>2.6636574074074076E-3</v>
      </c>
      <c r="S23" s="56"/>
      <c r="T23" s="56">
        <v>0</v>
      </c>
      <c r="U23" s="56"/>
      <c r="V23" s="56">
        <v>0</v>
      </c>
      <c r="W23" s="56"/>
      <c r="X23" s="56">
        <v>0</v>
      </c>
      <c r="Y23" s="56"/>
      <c r="Z23" s="56">
        <v>8</v>
      </c>
      <c r="AA23" s="89">
        <f t="shared" si="0"/>
        <v>8</v>
      </c>
      <c r="AB23" s="92">
        <f>AA23*R5</f>
        <v>4.6296296296296293E-4</v>
      </c>
      <c r="AC23" s="84">
        <v>3.1249999999999997E-3</v>
      </c>
      <c r="AD23" s="84">
        <f t="shared" si="1"/>
        <v>4.5601851851851845E-3</v>
      </c>
      <c r="AE23" s="111">
        <v>15</v>
      </c>
    </row>
    <row r="24" spans="1:31" x14ac:dyDescent="0.25">
      <c r="A24" s="20">
        <v>16</v>
      </c>
      <c r="B24" s="20" t="s">
        <v>83</v>
      </c>
      <c r="C24" s="120" t="s">
        <v>91</v>
      </c>
      <c r="D24" s="127">
        <v>1.1689814814814816E-3</v>
      </c>
      <c r="E24" s="28"/>
      <c r="F24" s="28">
        <v>0</v>
      </c>
      <c r="G24" s="28"/>
      <c r="H24" s="28">
        <v>3</v>
      </c>
      <c r="I24" s="28"/>
      <c r="J24" s="28">
        <v>0</v>
      </c>
      <c r="K24" s="28"/>
      <c r="L24" s="28">
        <v>0</v>
      </c>
      <c r="M24" s="28"/>
      <c r="N24" s="28">
        <v>1</v>
      </c>
      <c r="O24" s="28">
        <f t="shared" si="2"/>
        <v>4</v>
      </c>
      <c r="P24" s="83">
        <f t="shared" si="3"/>
        <v>2.3148148148148146E-4</v>
      </c>
      <c r="Q24" s="143">
        <f t="shared" si="4"/>
        <v>1.4004629629629629E-3</v>
      </c>
      <c r="R24" s="109">
        <v>2.9207175925925928E-3</v>
      </c>
      <c r="S24" s="56"/>
      <c r="T24" s="56">
        <v>0</v>
      </c>
      <c r="U24" s="56"/>
      <c r="V24" s="56">
        <v>0</v>
      </c>
      <c r="W24" s="56"/>
      <c r="X24" s="56">
        <v>3</v>
      </c>
      <c r="Y24" s="56"/>
      <c r="Z24" s="56">
        <v>3</v>
      </c>
      <c r="AA24" s="89">
        <f t="shared" si="0"/>
        <v>6</v>
      </c>
      <c r="AB24" s="92">
        <f>AA24*R5</f>
        <v>3.4722222222222218E-4</v>
      </c>
      <c r="AC24" s="84">
        <v>3.2638888888888891E-3</v>
      </c>
      <c r="AD24" s="84">
        <f t="shared" si="1"/>
        <v>4.6643518518518518E-3</v>
      </c>
      <c r="AE24" s="111">
        <v>16</v>
      </c>
    </row>
    <row r="25" spans="1:31" x14ac:dyDescent="0.25">
      <c r="A25" s="26">
        <v>17</v>
      </c>
      <c r="B25" s="25" t="s">
        <v>181</v>
      </c>
      <c r="C25" s="124" t="s">
        <v>185</v>
      </c>
      <c r="D25" s="14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/>
      <c r="P25" s="12"/>
      <c r="Q25" s="115" t="s">
        <v>206</v>
      </c>
      <c r="R25" s="109">
        <v>2.5743055555555554E-3</v>
      </c>
      <c r="S25" s="90"/>
      <c r="T25" s="90">
        <v>0</v>
      </c>
      <c r="U25" s="90"/>
      <c r="V25" s="90">
        <v>0</v>
      </c>
      <c r="W25" s="90"/>
      <c r="X25" s="90">
        <v>0</v>
      </c>
      <c r="Y25" s="90"/>
      <c r="Z25" s="90">
        <v>7</v>
      </c>
      <c r="AA25" s="89">
        <f t="shared" si="0"/>
        <v>7</v>
      </c>
      <c r="AB25" s="92">
        <f>AA25*R5</f>
        <v>4.0509259259259258E-4</v>
      </c>
      <c r="AC25" s="84">
        <v>2.9745370370370373E-3</v>
      </c>
      <c r="AD25" s="84"/>
      <c r="AE25" s="111">
        <v>17</v>
      </c>
    </row>
    <row r="26" spans="1:31" x14ac:dyDescent="0.25">
      <c r="A26" s="20">
        <v>18</v>
      </c>
      <c r="B26" s="25" t="s">
        <v>190</v>
      </c>
      <c r="C26" s="122" t="s">
        <v>194</v>
      </c>
      <c r="D26" s="129">
        <v>1.4930555555555556E-3</v>
      </c>
      <c r="E26" s="12"/>
      <c r="F26" s="12">
        <v>1</v>
      </c>
      <c r="G26" s="12"/>
      <c r="H26" s="12">
        <v>0</v>
      </c>
      <c r="I26" s="12"/>
      <c r="J26" s="12">
        <v>0</v>
      </c>
      <c r="K26" s="12"/>
      <c r="L26" s="12">
        <v>1</v>
      </c>
      <c r="M26" s="12"/>
      <c r="N26" s="90">
        <v>1</v>
      </c>
      <c r="O26" s="28">
        <f>F26+H26+J26+L26+N26</f>
        <v>3</v>
      </c>
      <c r="P26" s="83">
        <f>O26*$R$5</f>
        <v>1.7361111111111109E-4</v>
      </c>
      <c r="Q26" s="143">
        <f>D26+P26</f>
        <v>1.6666666666666668E-3</v>
      </c>
      <c r="R26" s="144" t="s">
        <v>206</v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>
        <f>Q26+AC26</f>
        <v>1.6666666666666668E-3</v>
      </c>
      <c r="AE26" s="111" t="s">
        <v>196</v>
      </c>
    </row>
    <row r="27" spans="1:31" x14ac:dyDescent="0.25">
      <c r="A27" s="26">
        <v>19</v>
      </c>
      <c r="B27" s="25" t="s">
        <v>153</v>
      </c>
      <c r="C27" s="122" t="s">
        <v>194</v>
      </c>
      <c r="D27" s="129">
        <v>9.4907407407407408E-4</v>
      </c>
      <c r="E27" s="12"/>
      <c r="F27" s="12">
        <v>0</v>
      </c>
      <c r="G27" s="12"/>
      <c r="H27" s="12">
        <v>3</v>
      </c>
      <c r="I27" s="12"/>
      <c r="J27" s="12"/>
      <c r="K27" s="12"/>
      <c r="L27" s="12">
        <v>0</v>
      </c>
      <c r="M27" s="12"/>
      <c r="N27" s="12">
        <v>1</v>
      </c>
      <c r="O27" s="28">
        <f t="shared" si="2"/>
        <v>4</v>
      </c>
      <c r="P27" s="83">
        <f t="shared" si="3"/>
        <v>2.3148148148148146E-4</v>
      </c>
      <c r="Q27" s="143">
        <f t="shared" si="4"/>
        <v>1.1805555555555556E-3</v>
      </c>
      <c r="R27" s="129" t="s">
        <v>197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 t="s">
        <v>197</v>
      </c>
      <c r="AD27" s="84"/>
      <c r="AE27" s="111"/>
    </row>
    <row r="28" spans="1:31" x14ac:dyDescent="0.25">
      <c r="A28" s="20">
        <v>20</v>
      </c>
      <c r="B28" s="20" t="s">
        <v>84</v>
      </c>
      <c r="C28" s="120" t="s">
        <v>91</v>
      </c>
      <c r="D28" s="127">
        <v>1.4930555555555556E-3</v>
      </c>
      <c r="E28" s="28"/>
      <c r="F28" s="28">
        <v>0</v>
      </c>
      <c r="G28" s="28"/>
      <c r="H28" s="28">
        <v>0</v>
      </c>
      <c r="I28" s="28"/>
      <c r="J28" s="28">
        <v>0</v>
      </c>
      <c r="K28" s="28"/>
      <c r="L28" s="28">
        <v>0</v>
      </c>
      <c r="M28" s="28"/>
      <c r="N28" s="28">
        <v>2</v>
      </c>
      <c r="O28" s="28">
        <f t="shared" si="2"/>
        <v>2</v>
      </c>
      <c r="P28" s="83">
        <f t="shared" si="3"/>
        <v>1.1574074074074073E-4</v>
      </c>
      <c r="Q28" s="143">
        <f t="shared" si="4"/>
        <v>1.6087962962962963E-3</v>
      </c>
      <c r="R28" s="129" t="s">
        <v>197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 t="s">
        <v>197</v>
      </c>
      <c r="AD28" s="84"/>
      <c r="AE28" s="111"/>
    </row>
    <row r="29" spans="1:31" x14ac:dyDescent="0.25">
      <c r="A29" s="26">
        <v>21</v>
      </c>
      <c r="B29" s="20" t="s">
        <v>60</v>
      </c>
      <c r="C29" s="120" t="s">
        <v>69</v>
      </c>
      <c r="D29" s="127">
        <v>1.3310185185185185E-3</v>
      </c>
      <c r="E29" s="28"/>
      <c r="F29" s="28">
        <v>0</v>
      </c>
      <c r="G29" s="28"/>
      <c r="H29" s="28">
        <v>3</v>
      </c>
      <c r="I29" s="28"/>
      <c r="J29" s="28">
        <v>0</v>
      </c>
      <c r="K29" s="28"/>
      <c r="L29" s="28">
        <v>0</v>
      </c>
      <c r="M29" s="28"/>
      <c r="N29" s="28">
        <v>2</v>
      </c>
      <c r="O29" s="28">
        <f t="shared" si="2"/>
        <v>5</v>
      </c>
      <c r="P29" s="83">
        <f t="shared" si="3"/>
        <v>2.8935185185185184E-4</v>
      </c>
      <c r="Q29" s="143">
        <f t="shared" si="4"/>
        <v>1.6203703703703703E-3</v>
      </c>
      <c r="R29" s="129" t="s">
        <v>197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 t="s">
        <v>197</v>
      </c>
      <c r="AD29" s="84"/>
      <c r="AE29" s="111"/>
    </row>
    <row r="30" spans="1:31" ht="15" customHeight="1" x14ac:dyDescent="0.25">
      <c r="A30" s="20">
        <v>22</v>
      </c>
      <c r="B30" s="18" t="s">
        <v>26</v>
      </c>
      <c r="C30" s="120" t="s">
        <v>27</v>
      </c>
      <c r="D30" s="127">
        <v>1.3773148148148147E-3</v>
      </c>
      <c r="E30" s="28"/>
      <c r="F30" s="28">
        <v>0</v>
      </c>
      <c r="G30" s="28"/>
      <c r="H30" s="28">
        <v>0</v>
      </c>
      <c r="I30" s="28"/>
      <c r="J30" s="28">
        <v>0</v>
      </c>
      <c r="K30" s="28"/>
      <c r="L30" s="28">
        <v>0</v>
      </c>
      <c r="M30" s="28"/>
      <c r="N30" s="28">
        <v>6</v>
      </c>
      <c r="O30" s="28">
        <f t="shared" si="2"/>
        <v>6</v>
      </c>
      <c r="P30" s="83">
        <f t="shared" si="3"/>
        <v>3.4722222222222218E-4</v>
      </c>
      <c r="Q30" s="143">
        <f t="shared" si="4"/>
        <v>1.724537037037037E-3</v>
      </c>
      <c r="R30" s="129" t="s">
        <v>197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 t="s">
        <v>197</v>
      </c>
      <c r="AD30" s="84"/>
      <c r="AE30" s="111"/>
    </row>
    <row r="31" spans="1:31" x14ac:dyDescent="0.25">
      <c r="A31" s="26">
        <v>23</v>
      </c>
      <c r="B31" s="25" t="s">
        <v>155</v>
      </c>
      <c r="C31" s="122" t="s">
        <v>194</v>
      </c>
      <c r="D31" s="129">
        <v>1.6203703703703703E-3</v>
      </c>
      <c r="E31" s="12"/>
      <c r="F31" s="12">
        <v>0</v>
      </c>
      <c r="G31" s="12"/>
      <c r="H31" s="12">
        <v>0</v>
      </c>
      <c r="I31" s="12"/>
      <c r="J31" s="12">
        <v>0</v>
      </c>
      <c r="K31" s="12"/>
      <c r="L31" s="12">
        <v>0</v>
      </c>
      <c r="M31" s="12"/>
      <c r="N31" s="12">
        <v>2</v>
      </c>
      <c r="O31" s="28">
        <f t="shared" si="2"/>
        <v>2</v>
      </c>
      <c r="P31" s="83">
        <f t="shared" si="3"/>
        <v>1.1574074074074073E-4</v>
      </c>
      <c r="Q31" s="143">
        <f t="shared" si="4"/>
        <v>1.736111111111111E-3</v>
      </c>
      <c r="R31" s="129" t="s">
        <v>197</v>
      </c>
      <c r="S31" s="12"/>
      <c r="T31" s="12"/>
      <c r="U31" s="12"/>
      <c r="V31" s="12"/>
      <c r="W31" s="12"/>
      <c r="X31" s="12"/>
      <c r="Y31" s="12"/>
      <c r="Z31" s="12"/>
      <c r="AA31" s="84"/>
      <c r="AB31" s="84"/>
      <c r="AC31" s="84" t="s">
        <v>197</v>
      </c>
      <c r="AD31" s="84"/>
      <c r="AE31" s="111"/>
    </row>
    <row r="32" spans="1:31" ht="15" customHeight="1" x14ac:dyDescent="0.25">
      <c r="A32" s="20">
        <v>24</v>
      </c>
      <c r="B32" s="18" t="s">
        <v>24</v>
      </c>
      <c r="C32" s="120" t="s">
        <v>27</v>
      </c>
      <c r="D32" s="127">
        <v>1.4583333333333334E-3</v>
      </c>
      <c r="E32" s="28"/>
      <c r="F32" s="28">
        <v>0</v>
      </c>
      <c r="G32" s="28"/>
      <c r="H32" s="28">
        <v>3</v>
      </c>
      <c r="I32" s="28"/>
      <c r="J32" s="28">
        <v>1</v>
      </c>
      <c r="K32" s="28"/>
      <c r="L32" s="28">
        <v>0</v>
      </c>
      <c r="M32" s="28"/>
      <c r="N32" s="28">
        <v>1</v>
      </c>
      <c r="O32" s="28">
        <f t="shared" si="2"/>
        <v>5</v>
      </c>
      <c r="P32" s="83">
        <f t="shared" si="3"/>
        <v>2.8935185185185184E-4</v>
      </c>
      <c r="Q32" s="143">
        <f t="shared" si="4"/>
        <v>1.7476851851851852E-3</v>
      </c>
      <c r="R32" s="129" t="s">
        <v>197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 t="s">
        <v>197</v>
      </c>
      <c r="AD32" s="84"/>
      <c r="AE32" s="111"/>
    </row>
    <row r="33" spans="1:31" x14ac:dyDescent="0.25">
      <c r="A33" s="26">
        <v>25</v>
      </c>
      <c r="B33" s="20" t="s">
        <v>59</v>
      </c>
      <c r="C33" s="120" t="s">
        <v>69</v>
      </c>
      <c r="D33" s="127">
        <v>1.5162037037037036E-3</v>
      </c>
      <c r="E33" s="28"/>
      <c r="F33" s="28">
        <v>0</v>
      </c>
      <c r="G33" s="28"/>
      <c r="H33" s="28">
        <v>3</v>
      </c>
      <c r="I33" s="28"/>
      <c r="J33" s="28">
        <v>0</v>
      </c>
      <c r="K33" s="28"/>
      <c r="L33" s="28">
        <v>0</v>
      </c>
      <c r="M33" s="28"/>
      <c r="N33" s="28">
        <v>2</v>
      </c>
      <c r="O33" s="28">
        <f t="shared" si="2"/>
        <v>5</v>
      </c>
      <c r="P33" s="83">
        <f t="shared" si="3"/>
        <v>2.8935185185185184E-4</v>
      </c>
      <c r="Q33" s="143">
        <f t="shared" si="4"/>
        <v>1.8055555555555555E-3</v>
      </c>
      <c r="R33" s="129" t="s">
        <v>197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 t="s">
        <v>197</v>
      </c>
      <c r="AD33" s="84"/>
      <c r="AE33" s="111"/>
    </row>
    <row r="34" spans="1:31" x14ac:dyDescent="0.25">
      <c r="A34" s="20">
        <v>26</v>
      </c>
      <c r="B34" s="23" t="s">
        <v>62</v>
      </c>
      <c r="C34" s="141" t="s">
        <v>69</v>
      </c>
      <c r="D34" s="131">
        <v>1.4699074074074074E-3</v>
      </c>
      <c r="E34" s="48"/>
      <c r="F34" s="48">
        <v>1</v>
      </c>
      <c r="G34" s="48"/>
      <c r="H34" s="48">
        <v>3</v>
      </c>
      <c r="I34" s="48"/>
      <c r="J34" s="48">
        <v>0</v>
      </c>
      <c r="K34" s="48"/>
      <c r="L34" s="48">
        <v>0</v>
      </c>
      <c r="M34" s="48"/>
      <c r="N34" s="48">
        <v>4</v>
      </c>
      <c r="O34" s="48">
        <f t="shared" si="2"/>
        <v>8</v>
      </c>
      <c r="P34" s="85">
        <f t="shared" si="3"/>
        <v>4.6296296296296293E-4</v>
      </c>
      <c r="Q34" s="145">
        <f t="shared" si="4"/>
        <v>1.9328703703703704E-3</v>
      </c>
      <c r="R34" s="148" t="s">
        <v>197</v>
      </c>
      <c r="S34" s="84"/>
      <c r="T34" s="84"/>
      <c r="U34" s="84"/>
      <c r="V34" s="84"/>
      <c r="W34" s="84"/>
      <c r="X34" s="84"/>
      <c r="Y34" s="84"/>
      <c r="Z34" s="84"/>
      <c r="AA34" s="88"/>
      <c r="AB34" s="88"/>
      <c r="AC34" s="88" t="s">
        <v>197</v>
      </c>
      <c r="AD34" s="84"/>
      <c r="AE34" s="111"/>
    </row>
    <row r="35" spans="1:31" x14ac:dyDescent="0.25">
      <c r="A35" s="26">
        <v>27</v>
      </c>
      <c r="B35" s="20" t="s">
        <v>63</v>
      </c>
      <c r="C35" s="120" t="s">
        <v>69</v>
      </c>
      <c r="D35" s="127">
        <v>1.6319444444444445E-3</v>
      </c>
      <c r="E35" s="28"/>
      <c r="F35" s="28">
        <v>3</v>
      </c>
      <c r="G35" s="28"/>
      <c r="H35" s="28">
        <v>6</v>
      </c>
      <c r="I35" s="28"/>
      <c r="J35" s="28">
        <v>6</v>
      </c>
      <c r="K35" s="28"/>
      <c r="L35" s="28">
        <v>1</v>
      </c>
      <c r="M35" s="28"/>
      <c r="N35" s="28">
        <v>4</v>
      </c>
      <c r="O35" s="28">
        <f t="shared" si="2"/>
        <v>20</v>
      </c>
      <c r="P35" s="83">
        <f t="shared" si="3"/>
        <v>1.1574074074074073E-3</v>
      </c>
      <c r="Q35" s="143">
        <f t="shared" si="4"/>
        <v>2.7893518518518519E-3</v>
      </c>
      <c r="R35" s="129" t="s">
        <v>197</v>
      </c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 t="s">
        <v>197</v>
      </c>
      <c r="AD35" s="84"/>
      <c r="AE35" s="111"/>
    </row>
    <row r="36" spans="1:31" x14ac:dyDescent="0.25">
      <c r="A36" s="20">
        <v>28</v>
      </c>
      <c r="B36" s="20" t="s">
        <v>70</v>
      </c>
      <c r="C36" s="120" t="s">
        <v>79</v>
      </c>
      <c r="D36" s="14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/>
      <c r="P36" s="12"/>
      <c r="Q36" s="115" t="s">
        <v>206</v>
      </c>
      <c r="R36" s="144" t="s">
        <v>197</v>
      </c>
      <c r="S36" s="84"/>
      <c r="T36" s="84"/>
      <c r="U36" s="84"/>
      <c r="V36" s="84"/>
      <c r="W36" s="84"/>
      <c r="X36" s="84"/>
      <c r="Y36" s="84"/>
      <c r="Z36" s="84"/>
      <c r="AA36" s="12"/>
      <c r="AB36" s="12"/>
      <c r="AC36" s="12" t="s">
        <v>197</v>
      </c>
      <c r="AD36" s="84"/>
      <c r="AE36" s="111"/>
    </row>
    <row r="37" spans="1:31" x14ac:dyDescent="0.25">
      <c r="A37" s="26">
        <v>29</v>
      </c>
      <c r="B37" s="20" t="s">
        <v>110</v>
      </c>
      <c r="C37" s="120" t="s">
        <v>106</v>
      </c>
      <c r="D37" s="14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/>
      <c r="P37" s="12"/>
      <c r="Q37" s="115" t="s">
        <v>206</v>
      </c>
      <c r="R37" s="144" t="s">
        <v>197</v>
      </c>
      <c r="S37" s="84"/>
      <c r="T37" s="84"/>
      <c r="U37" s="84"/>
      <c r="V37" s="84"/>
      <c r="W37" s="84"/>
      <c r="X37" s="84"/>
      <c r="Y37" s="84"/>
      <c r="Z37" s="84"/>
      <c r="AA37" s="12"/>
      <c r="AB37" s="12"/>
      <c r="AC37" s="12" t="s">
        <v>197</v>
      </c>
      <c r="AD37" s="84"/>
      <c r="AE37" s="111"/>
    </row>
    <row r="38" spans="1:31" x14ac:dyDescent="0.25">
      <c r="A38" s="20">
        <v>30</v>
      </c>
      <c r="B38" s="20" t="s">
        <v>53</v>
      </c>
      <c r="C38" s="120" t="s">
        <v>58</v>
      </c>
      <c r="D38" s="1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/>
      <c r="P38" s="12"/>
      <c r="Q38" s="115" t="s">
        <v>206</v>
      </c>
      <c r="R38" s="144" t="s">
        <v>197</v>
      </c>
      <c r="S38" s="84"/>
      <c r="T38" s="84"/>
      <c r="U38" s="84"/>
      <c r="V38" s="84"/>
      <c r="W38" s="84"/>
      <c r="X38" s="84"/>
      <c r="Y38" s="84"/>
      <c r="Z38" s="84"/>
      <c r="AA38" s="12"/>
      <c r="AB38" s="12"/>
      <c r="AC38" s="93" t="s">
        <v>197</v>
      </c>
      <c r="AD38" s="84"/>
      <c r="AE38" s="111"/>
    </row>
    <row r="39" spans="1:31" x14ac:dyDescent="0.25">
      <c r="A39" s="26">
        <v>31</v>
      </c>
      <c r="B39" s="20" t="s">
        <v>72</v>
      </c>
      <c r="C39" s="120" t="s">
        <v>79</v>
      </c>
      <c r="D39" s="14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/>
      <c r="P39" s="12"/>
      <c r="Q39" s="115" t="s">
        <v>206</v>
      </c>
      <c r="R39" s="144" t="s">
        <v>197</v>
      </c>
      <c r="S39" s="84"/>
      <c r="T39" s="84"/>
      <c r="U39" s="84"/>
      <c r="V39" s="84"/>
      <c r="W39" s="84"/>
      <c r="X39" s="84"/>
      <c r="Y39" s="84"/>
      <c r="Z39" s="84"/>
      <c r="AA39" s="12"/>
      <c r="AB39" s="12"/>
      <c r="AC39" s="93" t="s">
        <v>197</v>
      </c>
      <c r="AD39" s="84"/>
      <c r="AE39" s="111"/>
    </row>
    <row r="40" spans="1:31" x14ac:dyDescent="0.25">
      <c r="A40" s="20">
        <v>32</v>
      </c>
      <c r="B40" s="20" t="s">
        <v>108</v>
      </c>
      <c r="C40" s="120" t="s">
        <v>106</v>
      </c>
      <c r="D40" s="14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0"/>
      <c r="P40" s="12"/>
      <c r="Q40" s="115" t="s">
        <v>206</v>
      </c>
      <c r="R40" s="144" t="s">
        <v>197</v>
      </c>
      <c r="S40" s="88"/>
      <c r="T40" s="88"/>
      <c r="U40" s="88"/>
      <c r="V40" s="88"/>
      <c r="W40" s="88"/>
      <c r="X40" s="88"/>
      <c r="Y40" s="88"/>
      <c r="Z40" s="88"/>
      <c r="AA40" s="12"/>
      <c r="AB40" s="12"/>
      <c r="AC40" s="93" t="s">
        <v>197</v>
      </c>
      <c r="AD40" s="84"/>
      <c r="AE40" s="111"/>
    </row>
    <row r="41" spans="1:31" x14ac:dyDescent="0.25">
      <c r="A41" s="26">
        <v>33</v>
      </c>
      <c r="B41" s="20" t="s">
        <v>60</v>
      </c>
      <c r="C41" s="120" t="s">
        <v>69</v>
      </c>
      <c r="D41" s="14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/>
      <c r="P41" s="12"/>
      <c r="Q41" s="115" t="s">
        <v>206</v>
      </c>
      <c r="R41" s="144" t="s">
        <v>197</v>
      </c>
      <c r="S41" s="84"/>
      <c r="T41" s="84"/>
      <c r="U41" s="84"/>
      <c r="V41" s="84"/>
      <c r="W41" s="84"/>
      <c r="X41" s="84"/>
      <c r="Y41" s="84"/>
      <c r="Z41" s="84"/>
      <c r="AA41" s="12"/>
      <c r="AB41" s="12"/>
      <c r="AC41" s="93" t="s">
        <v>198</v>
      </c>
      <c r="AD41" s="84"/>
      <c r="AE41" s="111"/>
    </row>
    <row r="42" spans="1:31" x14ac:dyDescent="0.25">
      <c r="A42" s="20">
        <v>34</v>
      </c>
      <c r="B42" s="20" t="s">
        <v>107</v>
      </c>
      <c r="C42" s="120" t="s">
        <v>106</v>
      </c>
      <c r="D42" s="14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/>
      <c r="P42" s="12"/>
      <c r="Q42" s="115" t="s">
        <v>206</v>
      </c>
      <c r="R42" s="144" t="s">
        <v>197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93" t="s">
        <v>197</v>
      </c>
      <c r="AD42" s="84"/>
      <c r="AE42" s="111"/>
    </row>
    <row r="43" spans="1:31" x14ac:dyDescent="0.25">
      <c r="A43" s="26">
        <v>35</v>
      </c>
      <c r="B43" s="20" t="s">
        <v>109</v>
      </c>
      <c r="C43" s="120" t="s">
        <v>106</v>
      </c>
      <c r="D43" s="14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/>
      <c r="P43" s="12"/>
      <c r="Q43" s="115" t="s">
        <v>206</v>
      </c>
      <c r="R43" s="144" t="s">
        <v>197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93" t="s">
        <v>198</v>
      </c>
      <c r="AD43" s="84"/>
      <c r="AE43" s="111"/>
    </row>
    <row r="44" spans="1:31" ht="15.75" thickBot="1" x14ac:dyDescent="0.3">
      <c r="A44" s="20">
        <v>36</v>
      </c>
      <c r="B44" s="20" t="s">
        <v>57</v>
      </c>
      <c r="C44" s="120" t="s">
        <v>58</v>
      </c>
      <c r="D44" s="146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66"/>
      <c r="P44" s="117"/>
      <c r="Q44" s="118" t="s">
        <v>206</v>
      </c>
      <c r="R44" s="146" t="s">
        <v>197</v>
      </c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49" t="s">
        <v>197</v>
      </c>
      <c r="AD44" s="116"/>
      <c r="AE44" s="139"/>
    </row>
    <row r="45" spans="1:31" x14ac:dyDescent="0.25">
      <c r="T45" s="91"/>
      <c r="U45" s="91"/>
      <c r="V45" s="91"/>
      <c r="W45" s="91"/>
      <c r="X45" s="91"/>
      <c r="Y45" s="91"/>
      <c r="Z45" s="91"/>
      <c r="AA45" s="91"/>
    </row>
    <row r="46" spans="1:31" ht="18.75" x14ac:dyDescent="0.3">
      <c r="A46" s="157" t="s">
        <v>214</v>
      </c>
      <c r="B46" s="157"/>
      <c r="C46" s="157"/>
      <c r="D46" s="157"/>
      <c r="E46" s="157"/>
      <c r="F46" s="157"/>
      <c r="T46" s="91"/>
      <c r="U46" s="91"/>
      <c r="V46" s="91"/>
      <c r="W46" s="91"/>
      <c r="X46" s="91"/>
      <c r="Y46" s="91"/>
      <c r="Z46" s="91"/>
      <c r="AA46" s="91"/>
    </row>
    <row r="47" spans="1:31" x14ac:dyDescent="0.25">
      <c r="T47" s="91"/>
      <c r="U47" s="91"/>
      <c r="V47" s="91"/>
      <c r="W47" s="91"/>
      <c r="X47" s="91"/>
      <c r="Y47" s="91"/>
      <c r="Z47" s="91"/>
      <c r="AA47" s="91"/>
    </row>
    <row r="48" spans="1:31" ht="18.75" x14ac:dyDescent="0.3">
      <c r="A48" s="157" t="s">
        <v>215</v>
      </c>
      <c r="B48" s="157"/>
      <c r="C48" s="157"/>
      <c r="D48" s="157"/>
      <c r="E48" s="157"/>
      <c r="F48" s="157"/>
      <c r="G48" s="157"/>
      <c r="T48" s="91"/>
      <c r="U48" s="91"/>
      <c r="V48" s="91"/>
      <c r="W48" s="91"/>
      <c r="X48" s="91"/>
      <c r="Y48" s="91"/>
      <c r="Z48" s="91"/>
      <c r="AA48" s="91"/>
    </row>
    <row r="49" spans="20:27" x14ac:dyDescent="0.25">
      <c r="T49" s="91"/>
      <c r="U49" s="91"/>
      <c r="V49" s="91"/>
      <c r="W49" s="91"/>
      <c r="X49" s="91"/>
      <c r="Y49" s="91"/>
      <c r="Z49" s="91"/>
      <c r="AA49" s="91"/>
    </row>
    <row r="50" spans="20:27" x14ac:dyDescent="0.25">
      <c r="T50" s="91"/>
      <c r="U50" s="91"/>
      <c r="V50" s="91"/>
      <c r="W50" s="91"/>
      <c r="X50" s="91"/>
      <c r="Y50" s="91"/>
      <c r="Z50" s="91"/>
      <c r="AA50" s="91"/>
    </row>
  </sheetData>
  <sortState ref="B10:AJ44">
    <sortCondition ref="AD9:AD44"/>
  </sortState>
  <mergeCells count="47">
    <mergeCell ref="AE6:AE8"/>
    <mergeCell ref="M7:M8"/>
    <mergeCell ref="N7:N8"/>
    <mergeCell ref="Q6:Q8"/>
    <mergeCell ref="I6:J6"/>
    <mergeCell ref="O6:O8"/>
    <mergeCell ref="P6:P8"/>
    <mergeCell ref="AC6:AC8"/>
    <mergeCell ref="AD6:AD8"/>
    <mergeCell ref="U7:U8"/>
    <mergeCell ref="R6:R8"/>
    <mergeCell ref="K6:L6"/>
    <mergeCell ref="I7:I8"/>
    <mergeCell ref="J7:J8"/>
    <mergeCell ref="K7:K8"/>
    <mergeCell ref="L7:L8"/>
    <mergeCell ref="AA6:AA8"/>
    <mergeCell ref="AB6:AB8"/>
    <mergeCell ref="B3:C3"/>
    <mergeCell ref="W6:X6"/>
    <mergeCell ref="W7:W8"/>
    <mergeCell ref="X7:X8"/>
    <mergeCell ref="Y6:Z6"/>
    <mergeCell ref="Y7:Y8"/>
    <mergeCell ref="Z7:Z8"/>
    <mergeCell ref="S6:T6"/>
    <mergeCell ref="S7:S8"/>
    <mergeCell ref="T7:T8"/>
    <mergeCell ref="U6:V6"/>
    <mergeCell ref="V7:V8"/>
    <mergeCell ref="F7:F8"/>
    <mergeCell ref="G7:G8"/>
    <mergeCell ref="A46:F46"/>
    <mergeCell ref="A48:G48"/>
    <mergeCell ref="C1:M1"/>
    <mergeCell ref="B2:Q2"/>
    <mergeCell ref="B4:C4"/>
    <mergeCell ref="E7:E8"/>
    <mergeCell ref="M6:N6"/>
    <mergeCell ref="H7:H8"/>
    <mergeCell ref="K3:N3"/>
    <mergeCell ref="A6:A8"/>
    <mergeCell ref="B6:B8"/>
    <mergeCell ref="C6:C8"/>
    <mergeCell ref="D6:D8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75" zoomScaleNormal="75" workbookViewId="0">
      <selection activeCell="E4" sqref="E4"/>
    </sheetView>
  </sheetViews>
  <sheetFormatPr defaultRowHeight="15" x14ac:dyDescent="0.25"/>
  <cols>
    <col min="1" max="1" width="3.5703125" bestFit="1" customWidth="1"/>
    <col min="2" max="2" width="22.42578125" customWidth="1"/>
    <col min="3" max="3" width="24" customWidth="1"/>
    <col min="4" max="4" width="12.7109375" customWidth="1"/>
    <col min="5" max="15" width="7" customWidth="1"/>
    <col min="16" max="16" width="10.5703125" customWidth="1"/>
    <col min="17" max="17" width="9.7109375" customWidth="1"/>
    <col min="18" max="18" width="7.5703125" customWidth="1"/>
    <col min="25" max="26" width="9.28515625" bestFit="1" customWidth="1"/>
  </cols>
  <sheetData>
    <row r="1" spans="1:30" ht="15.75" customHeight="1" x14ac:dyDescent="0.25">
      <c r="A1" s="150"/>
      <c r="B1" s="158" t="s">
        <v>219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2.5" x14ac:dyDescent="0.3">
      <c r="A2" s="159" t="s">
        <v>213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ht="18.75" x14ac:dyDescent="0.3">
      <c r="B3" s="157" t="s">
        <v>211</v>
      </c>
      <c r="C3" s="157"/>
      <c r="K3" s="157" t="s">
        <v>175</v>
      </c>
      <c r="L3" s="157"/>
      <c r="M3" s="157"/>
      <c r="N3" s="157"/>
      <c r="O3" s="157"/>
      <c r="AC3" t="s">
        <v>188</v>
      </c>
    </row>
    <row r="4" spans="1:30" ht="18.75" x14ac:dyDescent="0.3">
      <c r="A4" s="160" t="s">
        <v>217</v>
      </c>
      <c r="B4" s="160"/>
      <c r="C4" s="160"/>
      <c r="K4" s="1"/>
      <c r="L4" s="2"/>
      <c r="M4" s="2"/>
      <c r="N4" s="2"/>
      <c r="O4" s="2"/>
      <c r="Y4" s="3"/>
    </row>
    <row r="5" spans="1:30" ht="15.75" thickBot="1" x14ac:dyDescent="0.3">
      <c r="A5" s="4"/>
      <c r="B5" s="4"/>
      <c r="D5" s="4"/>
      <c r="E5" s="5"/>
      <c r="F5" s="6"/>
      <c r="G5" s="6"/>
      <c r="H5" s="6"/>
      <c r="I5" s="4"/>
      <c r="J5" s="4"/>
      <c r="K5" s="4"/>
      <c r="L5" s="4"/>
      <c r="M5" s="4"/>
      <c r="N5" s="4"/>
      <c r="O5" s="4"/>
      <c r="P5" s="193"/>
      <c r="Q5" s="193"/>
      <c r="R5" s="193"/>
      <c r="S5" s="193"/>
      <c r="T5" s="193"/>
      <c r="U5" s="193"/>
      <c r="V5" s="193"/>
      <c r="W5" s="193"/>
      <c r="X5" s="4"/>
      <c r="Y5" s="7" t="s">
        <v>0</v>
      </c>
      <c r="Z5" s="8">
        <v>5.7870370370370366E-5</v>
      </c>
      <c r="AA5" s="7"/>
      <c r="AB5" s="9"/>
      <c r="AC5" s="4"/>
      <c r="AD5" s="4"/>
    </row>
    <row r="6" spans="1:30" ht="25.5" customHeight="1" x14ac:dyDescent="0.25">
      <c r="A6" s="194" t="s">
        <v>1</v>
      </c>
      <c r="B6" s="197" t="s">
        <v>2</v>
      </c>
      <c r="C6" s="197" t="s">
        <v>3</v>
      </c>
      <c r="D6" s="163" t="s">
        <v>4</v>
      </c>
      <c r="E6" s="163" t="s">
        <v>15</v>
      </c>
      <c r="F6" s="163"/>
      <c r="G6" s="163" t="s">
        <v>16</v>
      </c>
      <c r="H6" s="163"/>
      <c r="I6" s="163" t="s">
        <v>14</v>
      </c>
      <c r="J6" s="163"/>
      <c r="K6" s="163" t="s">
        <v>16</v>
      </c>
      <c r="L6" s="163"/>
      <c r="M6" s="163" t="s">
        <v>17</v>
      </c>
      <c r="N6" s="163"/>
      <c r="O6" s="163" t="s">
        <v>6</v>
      </c>
      <c r="P6" s="163" t="s">
        <v>7</v>
      </c>
      <c r="Q6" s="163" t="s">
        <v>8</v>
      </c>
      <c r="R6" s="200" t="s">
        <v>9</v>
      </c>
    </row>
    <row r="7" spans="1:30" x14ac:dyDescent="0.25">
      <c r="A7" s="195"/>
      <c r="B7" s="198"/>
      <c r="C7" s="198"/>
      <c r="D7" s="179"/>
      <c r="E7" s="191" t="s">
        <v>10</v>
      </c>
      <c r="F7" s="191" t="s">
        <v>11</v>
      </c>
      <c r="G7" s="191" t="s">
        <v>10</v>
      </c>
      <c r="H7" s="191" t="s">
        <v>11</v>
      </c>
      <c r="I7" s="191" t="s">
        <v>10</v>
      </c>
      <c r="J7" s="191" t="s">
        <v>11</v>
      </c>
      <c r="K7" s="184" t="s">
        <v>10</v>
      </c>
      <c r="L7" s="184" t="s">
        <v>11</v>
      </c>
      <c r="M7" s="184" t="s">
        <v>10</v>
      </c>
      <c r="N7" s="184" t="s">
        <v>11</v>
      </c>
      <c r="O7" s="179"/>
      <c r="P7" s="179"/>
      <c r="Q7" s="179"/>
      <c r="R7" s="201"/>
    </row>
    <row r="8" spans="1:30" ht="15.75" thickBot="1" x14ac:dyDescent="0.3">
      <c r="A8" s="196"/>
      <c r="B8" s="199"/>
      <c r="C8" s="199"/>
      <c r="D8" s="180"/>
      <c r="E8" s="192"/>
      <c r="F8" s="192"/>
      <c r="G8" s="192"/>
      <c r="H8" s="192"/>
      <c r="I8" s="192"/>
      <c r="J8" s="192"/>
      <c r="K8" s="185"/>
      <c r="L8" s="185"/>
      <c r="M8" s="185"/>
      <c r="N8" s="185"/>
      <c r="O8" s="180"/>
      <c r="P8" s="180"/>
      <c r="Q8" s="180"/>
      <c r="R8" s="202"/>
    </row>
    <row r="9" spans="1:30" x14ac:dyDescent="0.25">
      <c r="A9" s="98">
        <v>1</v>
      </c>
      <c r="B9" s="26" t="s">
        <v>128</v>
      </c>
      <c r="C9" s="27" t="s">
        <v>99</v>
      </c>
      <c r="D9" s="99">
        <v>7.9861111111111105E-4</v>
      </c>
      <c r="E9" s="100"/>
      <c r="F9" s="100">
        <v>0</v>
      </c>
      <c r="G9" s="100"/>
      <c r="H9" s="100">
        <v>0</v>
      </c>
      <c r="I9" s="100"/>
      <c r="J9" s="100">
        <v>0</v>
      </c>
      <c r="K9" s="100"/>
      <c r="L9" s="100">
        <v>0</v>
      </c>
      <c r="M9" s="100"/>
      <c r="N9" s="100">
        <v>0</v>
      </c>
      <c r="O9" s="27">
        <f t="shared" ref="O9:O52" si="0">F9+H9+J9+L9+N9</f>
        <v>0</v>
      </c>
      <c r="P9" s="101">
        <f t="shared" ref="P9:P52" si="1">O9*$Z$5</f>
        <v>0</v>
      </c>
      <c r="Q9" s="101">
        <f t="shared" ref="Q9:Q52" si="2">D9+P9</f>
        <v>7.9861111111111105E-4</v>
      </c>
      <c r="R9" s="27">
        <f t="shared" ref="R9:R19" si="3">RANK(Q9,$Q$9:$Q$52,1)</f>
        <v>1</v>
      </c>
    </row>
    <row r="10" spans="1:30" x14ac:dyDescent="0.25">
      <c r="A10" s="12">
        <v>2</v>
      </c>
      <c r="B10" s="20" t="s">
        <v>129</v>
      </c>
      <c r="C10" s="21" t="s">
        <v>99</v>
      </c>
      <c r="D10" s="76">
        <v>9.8379629629629642E-4</v>
      </c>
      <c r="E10" s="77"/>
      <c r="F10" s="77">
        <v>0</v>
      </c>
      <c r="G10" s="77"/>
      <c r="H10" s="77">
        <v>0</v>
      </c>
      <c r="I10" s="77"/>
      <c r="J10" s="77">
        <v>0</v>
      </c>
      <c r="K10" s="77"/>
      <c r="L10" s="77">
        <v>0</v>
      </c>
      <c r="M10" s="77"/>
      <c r="N10" s="77">
        <v>0</v>
      </c>
      <c r="O10" s="21">
        <f t="shared" si="0"/>
        <v>0</v>
      </c>
      <c r="P10" s="78">
        <f t="shared" si="1"/>
        <v>0</v>
      </c>
      <c r="Q10" s="78">
        <f t="shared" si="2"/>
        <v>9.8379629629629642E-4</v>
      </c>
      <c r="R10" s="21">
        <f t="shared" si="3"/>
        <v>2</v>
      </c>
    </row>
    <row r="11" spans="1:30" x14ac:dyDescent="0.25">
      <c r="A11" s="12">
        <v>3</v>
      </c>
      <c r="B11" s="20" t="s">
        <v>46</v>
      </c>
      <c r="C11" s="21" t="s">
        <v>52</v>
      </c>
      <c r="D11" s="78">
        <v>1.0069444444444444E-3</v>
      </c>
      <c r="E11" s="21"/>
      <c r="F11" s="21">
        <v>1</v>
      </c>
      <c r="G11" s="21"/>
      <c r="H11" s="21">
        <v>0</v>
      </c>
      <c r="I11" s="21"/>
      <c r="J11" s="21">
        <v>0</v>
      </c>
      <c r="K11" s="21"/>
      <c r="L11" s="21">
        <v>0</v>
      </c>
      <c r="M11" s="21"/>
      <c r="N11" s="21">
        <v>1</v>
      </c>
      <c r="O11" s="21">
        <f t="shared" si="0"/>
        <v>2</v>
      </c>
      <c r="P11" s="78">
        <f t="shared" si="1"/>
        <v>1.1574074074074073E-4</v>
      </c>
      <c r="Q11" s="78">
        <f t="shared" si="2"/>
        <v>1.1226851851851851E-3</v>
      </c>
      <c r="R11" s="21">
        <f t="shared" si="3"/>
        <v>3</v>
      </c>
    </row>
    <row r="12" spans="1:30" x14ac:dyDescent="0.25">
      <c r="A12" s="12">
        <v>4</v>
      </c>
      <c r="B12" s="25" t="s">
        <v>177</v>
      </c>
      <c r="C12" s="56" t="s">
        <v>185</v>
      </c>
      <c r="D12" s="76">
        <v>1.1574074074074073E-3</v>
      </c>
      <c r="E12" s="77"/>
      <c r="F12" s="77">
        <v>0</v>
      </c>
      <c r="G12" s="77"/>
      <c r="H12" s="77">
        <v>0</v>
      </c>
      <c r="I12" s="77"/>
      <c r="J12" s="77">
        <v>0</v>
      </c>
      <c r="K12" s="77"/>
      <c r="L12" s="77">
        <v>0</v>
      </c>
      <c r="M12" s="77"/>
      <c r="N12" s="77">
        <v>1</v>
      </c>
      <c r="O12" s="21">
        <f t="shared" si="0"/>
        <v>1</v>
      </c>
      <c r="P12" s="78">
        <f t="shared" si="1"/>
        <v>5.7870370370370366E-5</v>
      </c>
      <c r="Q12" s="78">
        <f t="shared" si="2"/>
        <v>1.2152777777777778E-3</v>
      </c>
      <c r="R12" s="21">
        <f t="shared" si="3"/>
        <v>4</v>
      </c>
    </row>
    <row r="13" spans="1:30" x14ac:dyDescent="0.25">
      <c r="A13" s="12">
        <v>5</v>
      </c>
      <c r="B13" s="20" t="s">
        <v>77</v>
      </c>
      <c r="C13" s="21" t="s">
        <v>79</v>
      </c>
      <c r="D13" s="78">
        <v>1.1226851851851851E-3</v>
      </c>
      <c r="E13" s="21"/>
      <c r="F13" s="21">
        <v>0</v>
      </c>
      <c r="G13" s="21"/>
      <c r="H13" s="21">
        <v>1</v>
      </c>
      <c r="I13" s="21"/>
      <c r="J13" s="21">
        <v>0</v>
      </c>
      <c r="K13" s="21"/>
      <c r="L13" s="21">
        <v>0</v>
      </c>
      <c r="M13" s="21"/>
      <c r="N13" s="21">
        <v>1</v>
      </c>
      <c r="O13" s="21">
        <f t="shared" si="0"/>
        <v>2</v>
      </c>
      <c r="P13" s="78">
        <f t="shared" si="1"/>
        <v>1.1574074074074073E-4</v>
      </c>
      <c r="Q13" s="78">
        <f t="shared" si="2"/>
        <v>1.2384259259259258E-3</v>
      </c>
      <c r="R13" s="21">
        <f t="shared" si="3"/>
        <v>5</v>
      </c>
    </row>
    <row r="14" spans="1:30" x14ac:dyDescent="0.25">
      <c r="A14" s="12">
        <v>6</v>
      </c>
      <c r="B14" s="20" t="s">
        <v>48</v>
      </c>
      <c r="C14" s="21" t="s">
        <v>52</v>
      </c>
      <c r="D14" s="78">
        <v>9.6064814814814808E-4</v>
      </c>
      <c r="E14" s="21"/>
      <c r="F14" s="21">
        <v>0</v>
      </c>
      <c r="G14" s="21"/>
      <c r="H14" s="21">
        <v>4</v>
      </c>
      <c r="I14" s="21"/>
      <c r="J14" s="21">
        <v>0</v>
      </c>
      <c r="K14" s="21"/>
      <c r="L14" s="21">
        <v>0</v>
      </c>
      <c r="M14" s="21"/>
      <c r="N14" s="21">
        <v>1</v>
      </c>
      <c r="O14" s="21">
        <f t="shared" si="0"/>
        <v>5</v>
      </c>
      <c r="P14" s="78">
        <f t="shared" si="1"/>
        <v>2.8935185185185184E-4</v>
      </c>
      <c r="Q14" s="78">
        <f t="shared" si="2"/>
        <v>1.2499999999999998E-3</v>
      </c>
      <c r="R14" s="21">
        <f t="shared" si="3"/>
        <v>6</v>
      </c>
    </row>
    <row r="15" spans="1:30" ht="18.75" x14ac:dyDescent="0.3">
      <c r="A15" s="12">
        <v>7</v>
      </c>
      <c r="B15" s="25" t="s">
        <v>174</v>
      </c>
      <c r="C15" s="28" t="s">
        <v>193</v>
      </c>
      <c r="D15" s="76">
        <v>1.1111111111111111E-3</v>
      </c>
      <c r="E15" s="77"/>
      <c r="F15" s="77">
        <v>0</v>
      </c>
      <c r="G15" s="77"/>
      <c r="H15" s="77">
        <v>0</v>
      </c>
      <c r="I15" s="77"/>
      <c r="J15" s="77">
        <v>0</v>
      </c>
      <c r="K15" s="77"/>
      <c r="L15" s="77">
        <v>2</v>
      </c>
      <c r="M15" s="77"/>
      <c r="N15" s="77">
        <v>2</v>
      </c>
      <c r="O15" s="21">
        <f t="shared" si="0"/>
        <v>4</v>
      </c>
      <c r="P15" s="78">
        <f t="shared" si="1"/>
        <v>2.3148148148148146E-4</v>
      </c>
      <c r="Q15" s="78">
        <f t="shared" si="2"/>
        <v>1.3425925925925925E-3</v>
      </c>
      <c r="R15" s="21">
        <f t="shared" si="3"/>
        <v>7</v>
      </c>
      <c r="U15" s="156"/>
    </row>
    <row r="16" spans="1:30" x14ac:dyDescent="0.25">
      <c r="A16" s="12">
        <v>8</v>
      </c>
      <c r="B16" s="20" t="s">
        <v>35</v>
      </c>
      <c r="C16" s="21" t="s">
        <v>39</v>
      </c>
      <c r="D16" s="78">
        <v>1.0648148148148147E-3</v>
      </c>
      <c r="E16" s="21"/>
      <c r="F16" s="21">
        <v>1</v>
      </c>
      <c r="G16" s="21"/>
      <c r="H16" s="21">
        <v>4</v>
      </c>
      <c r="I16" s="21"/>
      <c r="J16" s="21">
        <v>1</v>
      </c>
      <c r="K16" s="21"/>
      <c r="L16" s="21">
        <v>0</v>
      </c>
      <c r="M16" s="21"/>
      <c r="N16" s="21">
        <v>0</v>
      </c>
      <c r="O16" s="21">
        <f t="shared" si="0"/>
        <v>6</v>
      </c>
      <c r="P16" s="78">
        <f t="shared" si="1"/>
        <v>3.4722222222222218E-4</v>
      </c>
      <c r="Q16" s="78">
        <f t="shared" si="2"/>
        <v>1.4120370370370367E-3</v>
      </c>
      <c r="R16" s="21">
        <f t="shared" si="3"/>
        <v>8</v>
      </c>
    </row>
    <row r="17" spans="1:18" x14ac:dyDescent="0.25">
      <c r="A17" s="12">
        <v>9</v>
      </c>
      <c r="B17" s="20" t="s">
        <v>53</v>
      </c>
      <c r="C17" s="21" t="s">
        <v>58</v>
      </c>
      <c r="D17" s="78">
        <v>1.2268518518518518E-3</v>
      </c>
      <c r="E17" s="21"/>
      <c r="F17" s="21">
        <v>0</v>
      </c>
      <c r="G17" s="21"/>
      <c r="H17" s="21">
        <v>3</v>
      </c>
      <c r="I17" s="21"/>
      <c r="J17" s="21">
        <v>0</v>
      </c>
      <c r="K17" s="21"/>
      <c r="L17" s="21">
        <v>0</v>
      </c>
      <c r="M17" s="21"/>
      <c r="N17" s="21">
        <v>1</v>
      </c>
      <c r="O17" s="21">
        <f t="shared" si="0"/>
        <v>4</v>
      </c>
      <c r="P17" s="78">
        <f t="shared" si="1"/>
        <v>2.3148148148148146E-4</v>
      </c>
      <c r="Q17" s="78">
        <f t="shared" si="2"/>
        <v>1.4583333333333332E-3</v>
      </c>
      <c r="R17" s="21">
        <f t="shared" si="3"/>
        <v>9</v>
      </c>
    </row>
    <row r="18" spans="1:18" x14ac:dyDescent="0.25">
      <c r="A18" s="12">
        <v>10</v>
      </c>
      <c r="B18" s="25" t="s">
        <v>161</v>
      </c>
      <c r="C18" s="22" t="s">
        <v>194</v>
      </c>
      <c r="D18" s="76">
        <v>1.2384259259259258E-3</v>
      </c>
      <c r="E18" s="77"/>
      <c r="F18" s="77">
        <v>0</v>
      </c>
      <c r="G18" s="77"/>
      <c r="H18" s="77">
        <v>0</v>
      </c>
      <c r="I18" s="77"/>
      <c r="J18" s="77">
        <v>0</v>
      </c>
      <c r="K18" s="77"/>
      <c r="L18" s="77">
        <v>3</v>
      </c>
      <c r="M18" s="77"/>
      <c r="N18" s="77">
        <v>1</v>
      </c>
      <c r="O18" s="21">
        <f t="shared" si="0"/>
        <v>4</v>
      </c>
      <c r="P18" s="78">
        <f t="shared" si="1"/>
        <v>2.3148148148148146E-4</v>
      </c>
      <c r="Q18" s="78">
        <f t="shared" si="2"/>
        <v>1.4699074074074072E-3</v>
      </c>
      <c r="R18" s="21">
        <f t="shared" si="3"/>
        <v>10</v>
      </c>
    </row>
    <row r="19" spans="1:18" x14ac:dyDescent="0.25">
      <c r="A19" s="12">
        <v>11</v>
      </c>
      <c r="B19" s="20" t="s">
        <v>113</v>
      </c>
      <c r="C19" s="21" t="s">
        <v>106</v>
      </c>
      <c r="D19" s="78">
        <v>1.3425925925925925E-3</v>
      </c>
      <c r="E19" s="21"/>
      <c r="F19" s="21">
        <v>1</v>
      </c>
      <c r="G19" s="21"/>
      <c r="H19" s="21">
        <v>1</v>
      </c>
      <c r="I19" s="21"/>
      <c r="J19" s="21">
        <v>0</v>
      </c>
      <c r="K19" s="21"/>
      <c r="L19" s="21">
        <v>0</v>
      </c>
      <c r="M19" s="21"/>
      <c r="N19" s="21">
        <v>1</v>
      </c>
      <c r="O19" s="21">
        <f t="shared" si="0"/>
        <v>3</v>
      </c>
      <c r="P19" s="78">
        <f t="shared" si="1"/>
        <v>1.7361111111111109E-4</v>
      </c>
      <c r="Q19" s="78">
        <f t="shared" si="2"/>
        <v>1.5162037037037036E-3</v>
      </c>
      <c r="R19" s="21">
        <f t="shared" si="3"/>
        <v>11</v>
      </c>
    </row>
    <row r="20" spans="1:18" x14ac:dyDescent="0.25">
      <c r="A20" s="12">
        <v>12</v>
      </c>
      <c r="B20" s="20" t="s">
        <v>50</v>
      </c>
      <c r="C20" s="21" t="s">
        <v>52</v>
      </c>
      <c r="D20" s="78">
        <v>1.4699074074074074E-3</v>
      </c>
      <c r="E20" s="21"/>
      <c r="F20" s="21">
        <v>0</v>
      </c>
      <c r="G20" s="21"/>
      <c r="H20" s="21">
        <v>0</v>
      </c>
      <c r="I20" s="21"/>
      <c r="J20" s="21">
        <v>1</v>
      </c>
      <c r="K20" s="21"/>
      <c r="L20" s="21">
        <v>0</v>
      </c>
      <c r="M20" s="21"/>
      <c r="N20" s="21">
        <v>1</v>
      </c>
      <c r="O20" s="21">
        <f t="shared" si="0"/>
        <v>2</v>
      </c>
      <c r="P20" s="78">
        <f t="shared" si="1"/>
        <v>1.1574074074074073E-4</v>
      </c>
      <c r="Q20" s="78">
        <f t="shared" si="2"/>
        <v>1.5856481481481481E-3</v>
      </c>
      <c r="R20" s="12" t="s">
        <v>196</v>
      </c>
    </row>
    <row r="21" spans="1:18" x14ac:dyDescent="0.25">
      <c r="A21" s="12">
        <v>13</v>
      </c>
      <c r="B21" s="20" t="s">
        <v>65</v>
      </c>
      <c r="C21" s="21" t="s">
        <v>69</v>
      </c>
      <c r="D21" s="78">
        <v>1.2037037037037038E-3</v>
      </c>
      <c r="E21" s="21"/>
      <c r="F21" s="21">
        <v>1</v>
      </c>
      <c r="G21" s="21"/>
      <c r="H21" s="21">
        <v>3</v>
      </c>
      <c r="I21" s="21"/>
      <c r="J21" s="21">
        <v>1</v>
      </c>
      <c r="K21" s="21"/>
      <c r="L21" s="21">
        <v>0</v>
      </c>
      <c r="M21" s="21"/>
      <c r="N21" s="21">
        <v>2</v>
      </c>
      <c r="O21" s="21">
        <f t="shared" si="0"/>
        <v>7</v>
      </c>
      <c r="P21" s="78">
        <f t="shared" si="1"/>
        <v>4.0509259259259258E-4</v>
      </c>
      <c r="Q21" s="78">
        <f t="shared" si="2"/>
        <v>1.6087962962962963E-3</v>
      </c>
      <c r="R21" s="21">
        <v>12</v>
      </c>
    </row>
    <row r="22" spans="1:18" x14ac:dyDescent="0.25">
      <c r="A22" s="12">
        <v>14</v>
      </c>
      <c r="B22" s="20" t="s">
        <v>102</v>
      </c>
      <c r="C22" s="21" t="s">
        <v>100</v>
      </c>
      <c r="D22" s="78">
        <v>1.0416666666666667E-3</v>
      </c>
      <c r="E22" s="21"/>
      <c r="F22" s="21">
        <v>0</v>
      </c>
      <c r="G22" s="21"/>
      <c r="H22" s="21">
        <v>9</v>
      </c>
      <c r="I22" s="21"/>
      <c r="J22" s="21">
        <v>0</v>
      </c>
      <c r="K22" s="21"/>
      <c r="L22" s="21">
        <v>0</v>
      </c>
      <c r="M22" s="21"/>
      <c r="N22" s="21">
        <v>1</v>
      </c>
      <c r="O22" s="21">
        <f t="shared" si="0"/>
        <v>10</v>
      </c>
      <c r="P22" s="78">
        <f t="shared" si="1"/>
        <v>5.7870370370370367E-4</v>
      </c>
      <c r="Q22" s="78">
        <f t="shared" si="2"/>
        <v>1.6203703703703703E-3</v>
      </c>
      <c r="R22" s="21">
        <v>13</v>
      </c>
    </row>
    <row r="23" spans="1:18" x14ac:dyDescent="0.25">
      <c r="A23" s="12">
        <v>15</v>
      </c>
      <c r="B23" s="20" t="s">
        <v>105</v>
      </c>
      <c r="C23" s="21" t="s">
        <v>100</v>
      </c>
      <c r="D23" s="78">
        <v>1.2384259259259258E-3</v>
      </c>
      <c r="E23" s="21"/>
      <c r="F23" s="21">
        <v>0</v>
      </c>
      <c r="G23" s="21"/>
      <c r="H23" s="21">
        <v>0</v>
      </c>
      <c r="I23" s="21"/>
      <c r="J23" s="21">
        <v>0</v>
      </c>
      <c r="K23" s="21"/>
      <c r="L23" s="21">
        <v>6</v>
      </c>
      <c r="M23" s="21"/>
      <c r="N23" s="21">
        <v>1</v>
      </c>
      <c r="O23" s="21">
        <f t="shared" si="0"/>
        <v>7</v>
      </c>
      <c r="P23" s="78">
        <f t="shared" si="1"/>
        <v>4.0509259259259258E-4</v>
      </c>
      <c r="Q23" s="78">
        <f t="shared" si="2"/>
        <v>1.6435185185185183E-3</v>
      </c>
      <c r="R23" s="21">
        <v>14</v>
      </c>
    </row>
    <row r="24" spans="1:18" x14ac:dyDescent="0.25">
      <c r="A24" s="12">
        <v>16</v>
      </c>
      <c r="B24" s="20" t="s">
        <v>90</v>
      </c>
      <c r="C24" s="21" t="s">
        <v>91</v>
      </c>
      <c r="D24" s="78">
        <v>1.4699074074074074E-3</v>
      </c>
      <c r="E24" s="21"/>
      <c r="F24" s="21">
        <v>0</v>
      </c>
      <c r="G24" s="21"/>
      <c r="H24" s="21">
        <v>1</v>
      </c>
      <c r="I24" s="21"/>
      <c r="J24" s="21">
        <v>0</v>
      </c>
      <c r="K24" s="21"/>
      <c r="L24" s="21">
        <v>0</v>
      </c>
      <c r="M24" s="21"/>
      <c r="N24" s="21">
        <v>2</v>
      </c>
      <c r="O24" s="21">
        <f t="shared" si="0"/>
        <v>3</v>
      </c>
      <c r="P24" s="78">
        <f t="shared" si="1"/>
        <v>1.7361111111111109E-4</v>
      </c>
      <c r="Q24" s="78">
        <f t="shared" si="2"/>
        <v>1.6435185185185185E-3</v>
      </c>
      <c r="R24" s="21">
        <v>15</v>
      </c>
    </row>
    <row r="25" spans="1:18" x14ac:dyDescent="0.25">
      <c r="A25" s="12">
        <v>17</v>
      </c>
      <c r="B25" s="25" t="s">
        <v>160</v>
      </c>
      <c r="C25" s="22" t="s">
        <v>194</v>
      </c>
      <c r="D25" s="76">
        <v>1.4930555555555556E-3</v>
      </c>
      <c r="E25" s="77"/>
      <c r="F25" s="77">
        <v>0</v>
      </c>
      <c r="G25" s="77"/>
      <c r="H25" s="77">
        <v>3</v>
      </c>
      <c r="I25" s="77"/>
      <c r="J25" s="77">
        <v>0</v>
      </c>
      <c r="K25" s="77"/>
      <c r="L25" s="77">
        <v>0</v>
      </c>
      <c r="M25" s="77"/>
      <c r="N25" s="77">
        <v>1</v>
      </c>
      <c r="O25" s="21">
        <f t="shared" si="0"/>
        <v>4</v>
      </c>
      <c r="P25" s="78">
        <f t="shared" si="1"/>
        <v>2.3148148148148146E-4</v>
      </c>
      <c r="Q25" s="78">
        <f t="shared" si="2"/>
        <v>1.724537037037037E-3</v>
      </c>
      <c r="R25" s="21">
        <v>16</v>
      </c>
    </row>
    <row r="26" spans="1:18" x14ac:dyDescent="0.25">
      <c r="A26" s="12">
        <v>18</v>
      </c>
      <c r="B26" s="20" t="s">
        <v>136</v>
      </c>
      <c r="C26" s="21" t="s">
        <v>99</v>
      </c>
      <c r="D26" s="76">
        <v>1.5162037037037036E-3</v>
      </c>
      <c r="E26" s="77"/>
      <c r="F26" s="79">
        <v>1</v>
      </c>
      <c r="G26" s="77"/>
      <c r="H26" s="77">
        <v>1</v>
      </c>
      <c r="I26" s="77"/>
      <c r="J26" s="77">
        <v>0</v>
      </c>
      <c r="K26" s="77"/>
      <c r="L26" s="77">
        <v>0</v>
      </c>
      <c r="M26" s="77"/>
      <c r="N26" s="79">
        <v>2</v>
      </c>
      <c r="O26" s="21">
        <f t="shared" si="0"/>
        <v>4</v>
      </c>
      <c r="P26" s="78">
        <f t="shared" si="1"/>
        <v>2.3148148148148146E-4</v>
      </c>
      <c r="Q26" s="78">
        <f t="shared" si="2"/>
        <v>1.747685185185185E-3</v>
      </c>
      <c r="R26" s="12" t="s">
        <v>196</v>
      </c>
    </row>
    <row r="27" spans="1:18" x14ac:dyDescent="0.25">
      <c r="A27" s="12">
        <v>19</v>
      </c>
      <c r="B27" s="20" t="s">
        <v>64</v>
      </c>
      <c r="C27" s="21" t="s">
        <v>69</v>
      </c>
      <c r="D27" s="78">
        <v>1.5509259259259261E-3</v>
      </c>
      <c r="E27" s="21"/>
      <c r="F27" s="21">
        <v>1</v>
      </c>
      <c r="G27" s="21"/>
      <c r="H27" s="21">
        <v>1</v>
      </c>
      <c r="I27" s="21"/>
      <c r="J27" s="21">
        <v>1</v>
      </c>
      <c r="K27" s="21"/>
      <c r="L27" s="21">
        <v>0</v>
      </c>
      <c r="M27" s="21"/>
      <c r="N27" s="21">
        <v>1</v>
      </c>
      <c r="O27" s="21">
        <f t="shared" si="0"/>
        <v>4</v>
      </c>
      <c r="P27" s="78">
        <f t="shared" si="1"/>
        <v>2.3148148148148146E-4</v>
      </c>
      <c r="Q27" s="78">
        <f t="shared" si="2"/>
        <v>1.7824074074074075E-3</v>
      </c>
      <c r="R27" s="21">
        <v>17</v>
      </c>
    </row>
    <row r="28" spans="1:18" x14ac:dyDescent="0.25">
      <c r="A28" s="12">
        <v>20</v>
      </c>
      <c r="B28" s="20" t="s">
        <v>38</v>
      </c>
      <c r="C28" s="21" t="s">
        <v>39</v>
      </c>
      <c r="D28" s="78">
        <v>1.5393518518518519E-3</v>
      </c>
      <c r="E28" s="21"/>
      <c r="F28" s="21">
        <v>0</v>
      </c>
      <c r="G28" s="21"/>
      <c r="H28" s="21">
        <v>2</v>
      </c>
      <c r="I28" s="21"/>
      <c r="J28" s="21">
        <v>2</v>
      </c>
      <c r="K28" s="21"/>
      <c r="L28" s="21">
        <v>0</v>
      </c>
      <c r="M28" s="21"/>
      <c r="N28" s="21">
        <v>1</v>
      </c>
      <c r="O28" s="21">
        <f t="shared" si="0"/>
        <v>5</v>
      </c>
      <c r="P28" s="78">
        <f t="shared" si="1"/>
        <v>2.8935185185185184E-4</v>
      </c>
      <c r="Q28" s="78">
        <f t="shared" si="2"/>
        <v>1.8287037037037037E-3</v>
      </c>
      <c r="R28" s="21">
        <v>18</v>
      </c>
    </row>
    <row r="29" spans="1:18" x14ac:dyDescent="0.25">
      <c r="A29" s="12">
        <v>21</v>
      </c>
      <c r="B29" s="20" t="s">
        <v>92</v>
      </c>
      <c r="C29" s="21" t="s">
        <v>99</v>
      </c>
      <c r="D29" s="78">
        <v>1.712962962962963E-3</v>
      </c>
      <c r="E29" s="21"/>
      <c r="F29" s="21">
        <v>1</v>
      </c>
      <c r="G29" s="21"/>
      <c r="H29" s="21">
        <v>0</v>
      </c>
      <c r="I29" s="21"/>
      <c r="J29" s="21">
        <v>0</v>
      </c>
      <c r="K29" s="21"/>
      <c r="L29" s="21">
        <v>0</v>
      </c>
      <c r="M29" s="21"/>
      <c r="N29" s="21">
        <v>1</v>
      </c>
      <c r="O29" s="21">
        <f t="shared" si="0"/>
        <v>2</v>
      </c>
      <c r="P29" s="78">
        <f t="shared" si="1"/>
        <v>1.1574074074074073E-4</v>
      </c>
      <c r="Q29" s="78">
        <f t="shared" si="2"/>
        <v>1.8287037037037037E-3</v>
      </c>
      <c r="R29" s="21">
        <v>19</v>
      </c>
    </row>
    <row r="30" spans="1:18" x14ac:dyDescent="0.25">
      <c r="A30" s="12">
        <v>22</v>
      </c>
      <c r="B30" s="20" t="s">
        <v>57</v>
      </c>
      <c r="C30" s="21" t="s">
        <v>58</v>
      </c>
      <c r="D30" s="78">
        <v>1.6666666666666668E-3</v>
      </c>
      <c r="E30" s="21"/>
      <c r="F30" s="21">
        <v>1</v>
      </c>
      <c r="G30" s="21"/>
      <c r="H30" s="21">
        <v>0</v>
      </c>
      <c r="I30" s="21"/>
      <c r="J30" s="21">
        <v>1</v>
      </c>
      <c r="K30" s="21"/>
      <c r="L30" s="21">
        <v>0</v>
      </c>
      <c r="M30" s="21"/>
      <c r="N30" s="21">
        <v>1</v>
      </c>
      <c r="O30" s="21">
        <f t="shared" si="0"/>
        <v>3</v>
      </c>
      <c r="P30" s="78">
        <f t="shared" si="1"/>
        <v>1.7361111111111109E-4</v>
      </c>
      <c r="Q30" s="78">
        <f t="shared" si="2"/>
        <v>1.8402777777777779E-3</v>
      </c>
      <c r="R30" s="21">
        <v>20</v>
      </c>
    </row>
    <row r="31" spans="1:18" x14ac:dyDescent="0.25">
      <c r="A31" s="12">
        <v>23</v>
      </c>
      <c r="B31" s="20" t="s">
        <v>56</v>
      </c>
      <c r="C31" s="21" t="s">
        <v>58</v>
      </c>
      <c r="D31" s="78">
        <v>1.1574074074074073E-3</v>
      </c>
      <c r="E31" s="21"/>
      <c r="F31" s="21">
        <v>3</v>
      </c>
      <c r="G31" s="21"/>
      <c r="H31" s="21">
        <v>2</v>
      </c>
      <c r="I31" s="21"/>
      <c r="J31" s="21">
        <v>7</v>
      </c>
      <c r="K31" s="21"/>
      <c r="L31" s="21">
        <v>0</v>
      </c>
      <c r="M31" s="21"/>
      <c r="N31" s="21">
        <v>1</v>
      </c>
      <c r="O31" s="21">
        <f t="shared" si="0"/>
        <v>13</v>
      </c>
      <c r="P31" s="78">
        <f t="shared" si="1"/>
        <v>7.5231481481481471E-4</v>
      </c>
      <c r="Q31" s="78">
        <f t="shared" si="2"/>
        <v>1.9097222222222219E-3</v>
      </c>
      <c r="R31" s="21">
        <v>21</v>
      </c>
    </row>
    <row r="32" spans="1:18" x14ac:dyDescent="0.25">
      <c r="A32" s="12">
        <v>24</v>
      </c>
      <c r="B32" s="20" t="s">
        <v>103</v>
      </c>
      <c r="C32" s="21" t="s">
        <v>100</v>
      </c>
      <c r="D32" s="78">
        <v>1.4004629629629629E-3</v>
      </c>
      <c r="E32" s="21"/>
      <c r="F32" s="21">
        <v>3</v>
      </c>
      <c r="G32" s="21"/>
      <c r="H32" s="21">
        <v>1</v>
      </c>
      <c r="I32" s="21"/>
      <c r="J32" s="21">
        <v>1</v>
      </c>
      <c r="K32" s="21"/>
      <c r="L32" s="21">
        <v>0</v>
      </c>
      <c r="M32" s="21"/>
      <c r="N32" s="21">
        <v>4</v>
      </c>
      <c r="O32" s="21">
        <f t="shared" si="0"/>
        <v>9</v>
      </c>
      <c r="P32" s="78">
        <f t="shared" si="1"/>
        <v>5.2083333333333333E-4</v>
      </c>
      <c r="Q32" s="78">
        <f t="shared" si="2"/>
        <v>1.9212962962962964E-3</v>
      </c>
      <c r="R32" s="21">
        <v>22</v>
      </c>
    </row>
    <row r="33" spans="1:18" x14ac:dyDescent="0.25">
      <c r="A33" s="12">
        <v>25</v>
      </c>
      <c r="B33" s="20" t="s">
        <v>85</v>
      </c>
      <c r="C33" s="21" t="s">
        <v>91</v>
      </c>
      <c r="D33" s="78">
        <v>1.9675925925925928E-3</v>
      </c>
      <c r="E33" s="21"/>
      <c r="F33" s="21">
        <v>0</v>
      </c>
      <c r="G33" s="21"/>
      <c r="H33" s="21">
        <v>1</v>
      </c>
      <c r="I33" s="21"/>
      <c r="J33" s="21">
        <v>0</v>
      </c>
      <c r="K33" s="21"/>
      <c r="L33" s="21">
        <v>0</v>
      </c>
      <c r="M33" s="21"/>
      <c r="N33" s="21">
        <v>1</v>
      </c>
      <c r="O33" s="21">
        <f t="shared" si="0"/>
        <v>2</v>
      </c>
      <c r="P33" s="78">
        <f t="shared" si="1"/>
        <v>1.1574074074074073E-4</v>
      </c>
      <c r="Q33" s="78">
        <f t="shared" si="2"/>
        <v>2.0833333333333337E-3</v>
      </c>
      <c r="R33" s="21">
        <v>23</v>
      </c>
    </row>
    <row r="34" spans="1:18" x14ac:dyDescent="0.25">
      <c r="A34" s="12">
        <v>26</v>
      </c>
      <c r="B34" s="20" t="s">
        <v>114</v>
      </c>
      <c r="C34" s="21" t="s">
        <v>106</v>
      </c>
      <c r="D34" s="78">
        <v>1.8055555555555557E-3</v>
      </c>
      <c r="E34" s="21"/>
      <c r="F34" s="21">
        <v>3</v>
      </c>
      <c r="G34" s="21"/>
      <c r="H34" s="21">
        <v>0</v>
      </c>
      <c r="I34" s="21"/>
      <c r="J34" s="21">
        <v>0</v>
      </c>
      <c r="K34" s="21"/>
      <c r="L34" s="21">
        <v>0</v>
      </c>
      <c r="M34" s="21"/>
      <c r="N34" s="21">
        <v>2</v>
      </c>
      <c r="O34" s="21">
        <f t="shared" si="0"/>
        <v>5</v>
      </c>
      <c r="P34" s="78">
        <f t="shared" si="1"/>
        <v>2.8935185185185184E-4</v>
      </c>
      <c r="Q34" s="78">
        <f t="shared" si="2"/>
        <v>2.0949074074074073E-3</v>
      </c>
      <c r="R34" s="21">
        <v>24</v>
      </c>
    </row>
    <row r="35" spans="1:18" x14ac:dyDescent="0.25">
      <c r="A35" s="12">
        <v>27</v>
      </c>
      <c r="B35" s="20" t="s">
        <v>127</v>
      </c>
      <c r="C35" s="21" t="s">
        <v>91</v>
      </c>
      <c r="D35" s="78">
        <v>1.2152777777777778E-3</v>
      </c>
      <c r="E35" s="21"/>
      <c r="F35" s="21">
        <v>3</v>
      </c>
      <c r="G35" s="21"/>
      <c r="H35" s="21">
        <v>6</v>
      </c>
      <c r="I35" s="21"/>
      <c r="J35" s="21">
        <v>0</v>
      </c>
      <c r="K35" s="21"/>
      <c r="L35" s="21">
        <v>3</v>
      </c>
      <c r="M35" s="21"/>
      <c r="N35" s="21">
        <v>4</v>
      </c>
      <c r="O35" s="21">
        <f t="shared" si="0"/>
        <v>16</v>
      </c>
      <c r="P35" s="78">
        <f t="shared" si="1"/>
        <v>9.2592592592592585E-4</v>
      </c>
      <c r="Q35" s="78">
        <f t="shared" si="2"/>
        <v>2.1412037037037038E-3</v>
      </c>
      <c r="R35" s="12" t="s">
        <v>196</v>
      </c>
    </row>
    <row r="36" spans="1:18" x14ac:dyDescent="0.25">
      <c r="A36" s="12">
        <v>28</v>
      </c>
      <c r="B36" s="20" t="s">
        <v>111</v>
      </c>
      <c r="C36" s="21" t="s">
        <v>106</v>
      </c>
      <c r="D36" s="78">
        <v>1.5740740740740741E-3</v>
      </c>
      <c r="E36" s="21"/>
      <c r="F36" s="21">
        <v>4</v>
      </c>
      <c r="G36" s="21"/>
      <c r="H36" s="21">
        <v>0</v>
      </c>
      <c r="I36" s="21"/>
      <c r="J36" s="21">
        <v>5</v>
      </c>
      <c r="K36" s="21"/>
      <c r="L36" s="21">
        <v>0</v>
      </c>
      <c r="M36" s="21"/>
      <c r="N36" s="21">
        <v>1</v>
      </c>
      <c r="O36" s="21">
        <f t="shared" si="0"/>
        <v>10</v>
      </c>
      <c r="P36" s="78">
        <f t="shared" si="1"/>
        <v>5.7870370370370367E-4</v>
      </c>
      <c r="Q36" s="78">
        <f t="shared" si="2"/>
        <v>2.1527777777777778E-3</v>
      </c>
      <c r="R36" s="21">
        <v>25</v>
      </c>
    </row>
    <row r="37" spans="1:18" x14ac:dyDescent="0.25">
      <c r="A37" s="12">
        <v>29</v>
      </c>
      <c r="B37" s="25" t="s">
        <v>189</v>
      </c>
      <c r="C37" s="28" t="s">
        <v>193</v>
      </c>
      <c r="D37" s="76">
        <v>1.2847222222222223E-3</v>
      </c>
      <c r="E37" s="77"/>
      <c r="F37" s="77">
        <v>3</v>
      </c>
      <c r="G37" s="77"/>
      <c r="H37" s="77">
        <v>6</v>
      </c>
      <c r="I37" s="77"/>
      <c r="J37" s="77">
        <v>4</v>
      </c>
      <c r="K37" s="77"/>
      <c r="L37" s="77">
        <v>0</v>
      </c>
      <c r="M37" s="77"/>
      <c r="N37" s="79">
        <v>2</v>
      </c>
      <c r="O37" s="21">
        <f t="shared" si="0"/>
        <v>15</v>
      </c>
      <c r="P37" s="78">
        <f t="shared" si="1"/>
        <v>8.6805555555555551E-4</v>
      </c>
      <c r="Q37" s="78">
        <f t="shared" si="2"/>
        <v>2.1527777777777778E-3</v>
      </c>
      <c r="R37" s="12" t="s">
        <v>196</v>
      </c>
    </row>
    <row r="38" spans="1:18" x14ac:dyDescent="0.25">
      <c r="A38" s="12">
        <v>30</v>
      </c>
      <c r="B38" s="25" t="s">
        <v>187</v>
      </c>
      <c r="C38" s="28" t="s">
        <v>193</v>
      </c>
      <c r="D38" s="76">
        <v>1.6550925925925926E-3</v>
      </c>
      <c r="E38" s="77"/>
      <c r="F38" s="77">
        <v>1</v>
      </c>
      <c r="G38" s="77"/>
      <c r="H38" s="77">
        <v>0</v>
      </c>
      <c r="I38" s="77"/>
      <c r="J38" s="77">
        <v>3</v>
      </c>
      <c r="K38" s="77"/>
      <c r="L38" s="77">
        <v>1</v>
      </c>
      <c r="M38" s="77"/>
      <c r="N38" s="77">
        <v>4</v>
      </c>
      <c r="O38" s="21">
        <f t="shared" si="0"/>
        <v>9</v>
      </c>
      <c r="P38" s="78">
        <f t="shared" si="1"/>
        <v>5.2083333333333333E-4</v>
      </c>
      <c r="Q38" s="78">
        <f t="shared" si="2"/>
        <v>2.1759259259259258E-3</v>
      </c>
      <c r="R38" s="12" t="s">
        <v>196</v>
      </c>
    </row>
    <row r="39" spans="1:18" x14ac:dyDescent="0.25">
      <c r="A39" s="12">
        <v>31</v>
      </c>
      <c r="B39" s="20" t="s">
        <v>137</v>
      </c>
      <c r="C39" s="21" t="s">
        <v>99</v>
      </c>
      <c r="D39" s="76">
        <v>1.4699074074074074E-3</v>
      </c>
      <c r="E39" s="77"/>
      <c r="F39" s="77">
        <v>3</v>
      </c>
      <c r="G39" s="77"/>
      <c r="H39" s="77">
        <v>0</v>
      </c>
      <c r="I39" s="77"/>
      <c r="J39" s="77">
        <v>0</v>
      </c>
      <c r="K39" s="77"/>
      <c r="L39" s="77">
        <v>6</v>
      </c>
      <c r="M39" s="77"/>
      <c r="N39" s="79">
        <v>4</v>
      </c>
      <c r="O39" s="21">
        <f t="shared" si="0"/>
        <v>13</v>
      </c>
      <c r="P39" s="78">
        <f t="shared" si="1"/>
        <v>7.5231481481481471E-4</v>
      </c>
      <c r="Q39" s="78">
        <f t="shared" si="2"/>
        <v>2.2222222222222222E-3</v>
      </c>
      <c r="R39" s="12" t="s">
        <v>196</v>
      </c>
    </row>
    <row r="40" spans="1:18" x14ac:dyDescent="0.25">
      <c r="A40" s="12">
        <v>32</v>
      </c>
      <c r="B40" s="25" t="s">
        <v>146</v>
      </c>
      <c r="C40" s="22" t="s">
        <v>195</v>
      </c>
      <c r="D40" s="78">
        <v>1.8865740740740742E-3</v>
      </c>
      <c r="E40" s="21"/>
      <c r="F40" s="21">
        <v>0</v>
      </c>
      <c r="G40" s="21"/>
      <c r="H40" s="21">
        <v>3</v>
      </c>
      <c r="I40" s="21"/>
      <c r="J40" s="21">
        <v>0</v>
      </c>
      <c r="K40" s="21"/>
      <c r="L40" s="21">
        <v>0</v>
      </c>
      <c r="M40" s="21"/>
      <c r="N40" s="21">
        <v>4</v>
      </c>
      <c r="O40" s="21">
        <f t="shared" si="0"/>
        <v>7</v>
      </c>
      <c r="P40" s="78">
        <f t="shared" si="1"/>
        <v>4.0509259259259258E-4</v>
      </c>
      <c r="Q40" s="78">
        <f t="shared" si="2"/>
        <v>2.2916666666666667E-3</v>
      </c>
      <c r="R40" s="21">
        <v>26</v>
      </c>
    </row>
    <row r="41" spans="1:18" x14ac:dyDescent="0.25">
      <c r="A41" s="12">
        <v>33</v>
      </c>
      <c r="B41" s="25" t="s">
        <v>149</v>
      </c>
      <c r="C41" s="22" t="s">
        <v>195</v>
      </c>
      <c r="D41" s="78">
        <v>2.0023148148148148E-3</v>
      </c>
      <c r="E41" s="21"/>
      <c r="F41" s="21">
        <v>1</v>
      </c>
      <c r="G41" s="21"/>
      <c r="H41" s="21">
        <v>0</v>
      </c>
      <c r="I41" s="21"/>
      <c r="J41" s="21">
        <v>1</v>
      </c>
      <c r="K41" s="21"/>
      <c r="L41" s="21">
        <v>0</v>
      </c>
      <c r="M41" s="21"/>
      <c r="N41" s="21">
        <v>4</v>
      </c>
      <c r="O41" s="21">
        <f t="shared" si="0"/>
        <v>6</v>
      </c>
      <c r="P41" s="78">
        <f t="shared" si="1"/>
        <v>3.4722222222222218E-4</v>
      </c>
      <c r="Q41" s="78">
        <f t="shared" si="2"/>
        <v>2.3495370370370371E-3</v>
      </c>
      <c r="R41" s="21">
        <v>27</v>
      </c>
    </row>
    <row r="42" spans="1:18" x14ac:dyDescent="0.25">
      <c r="A42" s="12">
        <v>34</v>
      </c>
      <c r="B42" s="20" t="s">
        <v>67</v>
      </c>
      <c r="C42" s="21" t="s">
        <v>69</v>
      </c>
      <c r="D42" s="78">
        <v>2.1296296296296298E-3</v>
      </c>
      <c r="E42" s="21"/>
      <c r="F42" s="21">
        <v>0</v>
      </c>
      <c r="G42" s="21"/>
      <c r="H42" s="21">
        <v>1</v>
      </c>
      <c r="I42" s="21"/>
      <c r="J42" s="21">
        <v>3</v>
      </c>
      <c r="K42" s="21"/>
      <c r="L42" s="21">
        <v>0</v>
      </c>
      <c r="M42" s="21"/>
      <c r="N42" s="21">
        <v>0</v>
      </c>
      <c r="O42" s="21">
        <f t="shared" si="0"/>
        <v>4</v>
      </c>
      <c r="P42" s="78">
        <f t="shared" si="1"/>
        <v>2.3148148148148146E-4</v>
      </c>
      <c r="Q42" s="78">
        <f t="shared" si="2"/>
        <v>2.3611111111111111E-3</v>
      </c>
      <c r="R42" s="21">
        <v>28</v>
      </c>
    </row>
    <row r="43" spans="1:18" x14ac:dyDescent="0.25">
      <c r="A43" s="12">
        <v>35</v>
      </c>
      <c r="B43" s="20" t="s">
        <v>101</v>
      </c>
      <c r="C43" s="21" t="s">
        <v>100</v>
      </c>
      <c r="D43" s="78">
        <v>1.6435185185185183E-3</v>
      </c>
      <c r="E43" s="21"/>
      <c r="F43" s="21">
        <v>1</v>
      </c>
      <c r="G43" s="21"/>
      <c r="H43" s="21">
        <v>2</v>
      </c>
      <c r="I43" s="21"/>
      <c r="J43" s="21">
        <v>6</v>
      </c>
      <c r="K43" s="21"/>
      <c r="L43" s="21">
        <v>4</v>
      </c>
      <c r="M43" s="21"/>
      <c r="N43" s="21">
        <v>1</v>
      </c>
      <c r="O43" s="21">
        <f t="shared" si="0"/>
        <v>14</v>
      </c>
      <c r="P43" s="78">
        <f t="shared" si="1"/>
        <v>8.1018518518518516E-4</v>
      </c>
      <c r="Q43" s="78">
        <f t="shared" si="2"/>
        <v>2.4537037037037036E-3</v>
      </c>
      <c r="R43" s="21">
        <v>29</v>
      </c>
    </row>
    <row r="44" spans="1:18" x14ac:dyDescent="0.25">
      <c r="A44" s="12">
        <v>36</v>
      </c>
      <c r="B44" s="20" t="s">
        <v>112</v>
      </c>
      <c r="C44" s="21" t="s">
        <v>106</v>
      </c>
      <c r="D44" s="78">
        <v>1.9097222222222222E-3</v>
      </c>
      <c r="E44" s="21"/>
      <c r="F44" s="21">
        <v>0</v>
      </c>
      <c r="G44" s="21"/>
      <c r="H44" s="21">
        <v>2</v>
      </c>
      <c r="I44" s="21"/>
      <c r="J44" s="21">
        <v>3</v>
      </c>
      <c r="K44" s="21"/>
      <c r="L44" s="21">
        <v>3</v>
      </c>
      <c r="M44" s="21"/>
      <c r="N44" s="21">
        <v>2</v>
      </c>
      <c r="O44" s="21">
        <f t="shared" si="0"/>
        <v>10</v>
      </c>
      <c r="P44" s="78">
        <f t="shared" si="1"/>
        <v>5.7870370370370367E-4</v>
      </c>
      <c r="Q44" s="78">
        <f t="shared" si="2"/>
        <v>2.488425925925926E-3</v>
      </c>
      <c r="R44" s="21">
        <v>30</v>
      </c>
    </row>
    <row r="45" spans="1:18" x14ac:dyDescent="0.25">
      <c r="A45" s="12">
        <v>37</v>
      </c>
      <c r="B45" s="25" t="s">
        <v>37</v>
      </c>
      <c r="C45" s="22" t="s">
        <v>39</v>
      </c>
      <c r="D45" s="76">
        <v>1.9328703703703704E-3</v>
      </c>
      <c r="E45" s="77"/>
      <c r="F45" s="77">
        <v>3</v>
      </c>
      <c r="G45" s="77"/>
      <c r="H45" s="77">
        <v>3</v>
      </c>
      <c r="I45" s="77"/>
      <c r="J45" s="77">
        <v>1</v>
      </c>
      <c r="K45" s="77"/>
      <c r="L45" s="77">
        <v>1</v>
      </c>
      <c r="M45" s="77"/>
      <c r="N45" s="77">
        <v>2</v>
      </c>
      <c r="O45" s="21">
        <f t="shared" si="0"/>
        <v>10</v>
      </c>
      <c r="P45" s="78">
        <f t="shared" si="1"/>
        <v>5.7870370370370367E-4</v>
      </c>
      <c r="Q45" s="78">
        <f t="shared" si="2"/>
        <v>2.5115740740740741E-3</v>
      </c>
      <c r="R45" s="21">
        <v>31</v>
      </c>
    </row>
    <row r="46" spans="1:18" x14ac:dyDescent="0.25">
      <c r="A46" s="12">
        <v>38</v>
      </c>
      <c r="B46" s="20" t="s">
        <v>163</v>
      </c>
      <c r="C46" s="21" t="s">
        <v>39</v>
      </c>
      <c r="D46" s="78">
        <v>1.7245370370370372E-3</v>
      </c>
      <c r="E46" s="21"/>
      <c r="F46" s="21">
        <v>3</v>
      </c>
      <c r="G46" s="21"/>
      <c r="H46" s="21">
        <v>6</v>
      </c>
      <c r="I46" s="21"/>
      <c r="J46" s="21">
        <v>0</v>
      </c>
      <c r="K46" s="21"/>
      <c r="L46" s="21">
        <v>6</v>
      </c>
      <c r="M46" s="21"/>
      <c r="N46" s="21">
        <v>1</v>
      </c>
      <c r="O46" s="21">
        <f t="shared" si="0"/>
        <v>16</v>
      </c>
      <c r="P46" s="78">
        <f t="shared" si="1"/>
        <v>9.2592592592592585E-4</v>
      </c>
      <c r="Q46" s="78">
        <f t="shared" si="2"/>
        <v>2.650462962962963E-3</v>
      </c>
      <c r="R46" s="21">
        <v>32</v>
      </c>
    </row>
    <row r="47" spans="1:18" x14ac:dyDescent="0.25">
      <c r="A47" s="12">
        <v>39</v>
      </c>
      <c r="B47" s="20" t="s">
        <v>68</v>
      </c>
      <c r="C47" s="21" t="s">
        <v>69</v>
      </c>
      <c r="D47" s="78">
        <v>2.1412037037037038E-3</v>
      </c>
      <c r="E47" s="21"/>
      <c r="F47" s="21">
        <v>0</v>
      </c>
      <c r="G47" s="21"/>
      <c r="H47" s="21">
        <v>3</v>
      </c>
      <c r="I47" s="21"/>
      <c r="J47" s="21">
        <v>4</v>
      </c>
      <c r="K47" s="21"/>
      <c r="L47" s="21">
        <v>0</v>
      </c>
      <c r="M47" s="21"/>
      <c r="N47" s="21">
        <v>2</v>
      </c>
      <c r="O47" s="21">
        <f t="shared" si="0"/>
        <v>9</v>
      </c>
      <c r="P47" s="78">
        <f t="shared" si="1"/>
        <v>5.2083333333333333E-4</v>
      </c>
      <c r="Q47" s="78">
        <f t="shared" si="2"/>
        <v>2.662037037037037E-3</v>
      </c>
      <c r="R47" s="21">
        <v>33</v>
      </c>
    </row>
    <row r="48" spans="1:18" x14ac:dyDescent="0.25">
      <c r="A48" s="12">
        <v>40</v>
      </c>
      <c r="B48" s="20" t="s">
        <v>115</v>
      </c>
      <c r="C48" s="21" t="s">
        <v>106</v>
      </c>
      <c r="D48" s="78">
        <v>1.9675925925925928E-3</v>
      </c>
      <c r="E48" s="21"/>
      <c r="F48" s="21">
        <v>0</v>
      </c>
      <c r="G48" s="21"/>
      <c r="H48" s="21">
        <v>3</v>
      </c>
      <c r="I48" s="21"/>
      <c r="J48" s="21">
        <v>0</v>
      </c>
      <c r="K48" s="21"/>
      <c r="L48" s="21">
        <v>3</v>
      </c>
      <c r="M48" s="21"/>
      <c r="N48" s="21">
        <v>6</v>
      </c>
      <c r="O48" s="21">
        <f t="shared" si="0"/>
        <v>12</v>
      </c>
      <c r="P48" s="78">
        <f t="shared" si="1"/>
        <v>6.9444444444444436E-4</v>
      </c>
      <c r="Q48" s="78">
        <f t="shared" si="2"/>
        <v>2.6620370370370374E-3</v>
      </c>
      <c r="R48" s="21">
        <v>34</v>
      </c>
    </row>
    <row r="49" spans="1:18" x14ac:dyDescent="0.25">
      <c r="A49" s="12">
        <v>41</v>
      </c>
      <c r="B49" s="25" t="s">
        <v>157</v>
      </c>
      <c r="C49" s="22" t="s">
        <v>194</v>
      </c>
      <c r="D49" s="78">
        <v>2.2337962962962967E-3</v>
      </c>
      <c r="E49" s="21"/>
      <c r="F49" s="21">
        <v>1</v>
      </c>
      <c r="G49" s="21"/>
      <c r="H49" s="21">
        <v>0</v>
      </c>
      <c r="I49" s="21"/>
      <c r="J49" s="21">
        <v>3</v>
      </c>
      <c r="K49" s="21"/>
      <c r="L49" s="21">
        <v>0</v>
      </c>
      <c r="M49" s="21"/>
      <c r="N49" s="21">
        <v>4</v>
      </c>
      <c r="O49" s="21">
        <f t="shared" si="0"/>
        <v>8</v>
      </c>
      <c r="P49" s="78">
        <f t="shared" si="1"/>
        <v>4.6296296296296293E-4</v>
      </c>
      <c r="Q49" s="78">
        <f t="shared" si="2"/>
        <v>2.6967592592592594E-3</v>
      </c>
      <c r="R49" s="21">
        <v>35</v>
      </c>
    </row>
    <row r="50" spans="1:18" x14ac:dyDescent="0.25">
      <c r="A50" s="12">
        <v>42</v>
      </c>
      <c r="B50" s="20" t="s">
        <v>86</v>
      </c>
      <c r="C50" s="21" t="s">
        <v>91</v>
      </c>
      <c r="D50" s="78">
        <v>1.8055555555555557E-3</v>
      </c>
      <c r="E50" s="21"/>
      <c r="F50" s="21">
        <v>0</v>
      </c>
      <c r="G50" s="21"/>
      <c r="H50" s="21">
        <v>6</v>
      </c>
      <c r="I50" s="21"/>
      <c r="J50" s="21">
        <v>4</v>
      </c>
      <c r="K50" s="21"/>
      <c r="L50" s="21">
        <v>6</v>
      </c>
      <c r="M50" s="21"/>
      <c r="N50" s="21">
        <v>4</v>
      </c>
      <c r="O50" s="21">
        <f t="shared" si="0"/>
        <v>20</v>
      </c>
      <c r="P50" s="78">
        <f t="shared" si="1"/>
        <v>1.1574074074074073E-3</v>
      </c>
      <c r="Q50" s="78">
        <f t="shared" si="2"/>
        <v>2.9629629629629632E-3</v>
      </c>
      <c r="R50" s="12" t="s">
        <v>196</v>
      </c>
    </row>
    <row r="51" spans="1:18" x14ac:dyDescent="0.25">
      <c r="A51" s="12">
        <v>43</v>
      </c>
      <c r="B51" s="25" t="s">
        <v>166</v>
      </c>
      <c r="C51" s="22" t="s">
        <v>79</v>
      </c>
      <c r="D51" s="76">
        <v>2.3148148148148151E-3</v>
      </c>
      <c r="E51" s="77"/>
      <c r="F51" s="77">
        <v>1</v>
      </c>
      <c r="G51" s="77"/>
      <c r="H51" s="77">
        <v>6</v>
      </c>
      <c r="I51" s="77"/>
      <c r="J51" s="77">
        <v>5</v>
      </c>
      <c r="K51" s="77"/>
      <c r="L51" s="77">
        <v>6</v>
      </c>
      <c r="M51" s="77"/>
      <c r="N51" s="77">
        <v>6</v>
      </c>
      <c r="O51" s="21">
        <f t="shared" si="0"/>
        <v>24</v>
      </c>
      <c r="P51" s="78">
        <f t="shared" si="1"/>
        <v>1.3888888888888887E-3</v>
      </c>
      <c r="Q51" s="78">
        <f t="shared" si="2"/>
        <v>3.7037037037037038E-3</v>
      </c>
      <c r="R51" s="21">
        <v>36</v>
      </c>
    </row>
    <row r="52" spans="1:18" x14ac:dyDescent="0.25">
      <c r="A52" s="12">
        <v>44</v>
      </c>
      <c r="B52" s="20" t="s">
        <v>78</v>
      </c>
      <c r="C52" s="21" t="s">
        <v>79</v>
      </c>
      <c r="D52" s="78">
        <v>3.2986111111111111E-3</v>
      </c>
      <c r="E52" s="21"/>
      <c r="F52" s="21">
        <v>3</v>
      </c>
      <c r="G52" s="21"/>
      <c r="H52" s="21">
        <v>7</v>
      </c>
      <c r="I52" s="21"/>
      <c r="J52" s="21">
        <v>1</v>
      </c>
      <c r="K52" s="21"/>
      <c r="L52" s="21">
        <v>9</v>
      </c>
      <c r="M52" s="21"/>
      <c r="N52" s="21">
        <v>4</v>
      </c>
      <c r="O52" s="21">
        <f t="shared" si="0"/>
        <v>24</v>
      </c>
      <c r="P52" s="78">
        <f t="shared" si="1"/>
        <v>1.3888888888888887E-3</v>
      </c>
      <c r="Q52" s="78">
        <f t="shared" si="2"/>
        <v>4.6874999999999998E-3</v>
      </c>
      <c r="R52" s="21">
        <v>37</v>
      </c>
    </row>
    <row r="54" spans="1:18" ht="18.75" x14ac:dyDescent="0.3">
      <c r="A54" s="157" t="s">
        <v>214</v>
      </c>
      <c r="B54" s="157"/>
      <c r="C54" s="157"/>
      <c r="D54" s="157"/>
      <c r="E54" s="157"/>
    </row>
    <row r="56" spans="1:18" ht="18.75" x14ac:dyDescent="0.3">
      <c r="A56" s="157" t="s">
        <v>215</v>
      </c>
      <c r="B56" s="157"/>
      <c r="C56" s="157"/>
      <c r="D56" s="157"/>
      <c r="E56" s="157"/>
      <c r="F56" s="157"/>
    </row>
  </sheetData>
  <sortState ref="A9:T52">
    <sortCondition ref="Q9:Q52"/>
  </sortState>
  <mergeCells count="31">
    <mergeCell ref="L7:L8"/>
    <mergeCell ref="K3:O3"/>
    <mergeCell ref="P5:W5"/>
    <mergeCell ref="A6:A8"/>
    <mergeCell ref="B6:B8"/>
    <mergeCell ref="C6:C8"/>
    <mergeCell ref="D6:D8"/>
    <mergeCell ref="E6:F6"/>
    <mergeCell ref="I6:J6"/>
    <mergeCell ref="I7:I8"/>
    <mergeCell ref="Q6:Q8"/>
    <mergeCell ref="R6:R8"/>
    <mergeCell ref="O6:O8"/>
    <mergeCell ref="P6:P8"/>
    <mergeCell ref="K7:K8"/>
    <mergeCell ref="A56:F56"/>
    <mergeCell ref="B1:L1"/>
    <mergeCell ref="A2:P2"/>
    <mergeCell ref="A4:C4"/>
    <mergeCell ref="A54:E54"/>
    <mergeCell ref="B3:C3"/>
    <mergeCell ref="E7:E8"/>
    <mergeCell ref="F7:F8"/>
    <mergeCell ref="G7:G8"/>
    <mergeCell ref="H7:H8"/>
    <mergeCell ref="J7:J8"/>
    <mergeCell ref="M7:M8"/>
    <mergeCell ref="N7:N8"/>
    <mergeCell ref="G6:H6"/>
    <mergeCell ref="M6:N6"/>
    <mergeCell ref="K6:L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="75" zoomScaleNormal="75" workbookViewId="0">
      <selection activeCell="Q6" sqref="Q6:Q8"/>
    </sheetView>
  </sheetViews>
  <sheetFormatPr defaultRowHeight="15" x14ac:dyDescent="0.25"/>
  <cols>
    <col min="1" max="1" width="4" bestFit="1" customWidth="1"/>
    <col min="2" max="2" width="23" customWidth="1"/>
    <col min="3" max="3" width="24.5703125" customWidth="1"/>
    <col min="4" max="4" width="12.5703125" customWidth="1"/>
    <col min="5" max="5" width="7.28515625" customWidth="1"/>
    <col min="6" max="14" width="7" customWidth="1"/>
    <col min="16" max="16" width="10.5703125" customWidth="1"/>
    <col min="17" max="17" width="9.7109375" customWidth="1"/>
    <col min="18" max="18" width="11.85546875" customWidth="1"/>
    <col min="19" max="20" width="7.140625" customWidth="1"/>
    <col min="21" max="26" width="7" customWidth="1"/>
    <col min="27" max="27" width="8.5703125" customWidth="1"/>
    <col min="28" max="28" width="11.42578125" customWidth="1"/>
    <col min="29" max="29" width="11.85546875" customWidth="1"/>
    <col min="30" max="30" width="10.28515625" customWidth="1"/>
    <col min="31" max="31" width="9.5703125" customWidth="1"/>
    <col min="32" max="32" width="9.7109375" customWidth="1"/>
  </cols>
  <sheetData>
    <row r="1" spans="1:42" ht="15" customHeight="1" x14ac:dyDescent="0.25">
      <c r="A1" s="150"/>
      <c r="B1" s="150"/>
      <c r="C1" s="150"/>
      <c r="D1" s="150"/>
      <c r="E1" s="150"/>
      <c r="F1" s="150"/>
      <c r="G1" s="158" t="s">
        <v>219</v>
      </c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</row>
    <row r="2" spans="1:42" ht="22.5" x14ac:dyDescent="0.3">
      <c r="A2" s="159" t="s">
        <v>213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</row>
    <row r="3" spans="1:42" ht="15.75" customHeight="1" x14ac:dyDescent="0.3">
      <c r="B3" s="157" t="s">
        <v>211</v>
      </c>
      <c r="C3" s="157"/>
      <c r="D3" s="157"/>
      <c r="K3" s="203" t="s">
        <v>175</v>
      </c>
      <c r="L3" s="204"/>
      <c r="M3" s="204"/>
      <c r="N3" s="204"/>
      <c r="O3" s="204"/>
    </row>
    <row r="4" spans="1:42" ht="18.75" x14ac:dyDescent="0.3">
      <c r="A4" s="153" t="s">
        <v>212</v>
      </c>
      <c r="K4" s="1"/>
      <c r="L4" s="2"/>
      <c r="M4" s="2"/>
      <c r="N4" s="2"/>
      <c r="O4" s="2"/>
      <c r="AK4" s="3"/>
    </row>
    <row r="5" spans="1:42" ht="15.75" thickBot="1" x14ac:dyDescent="0.3">
      <c r="A5" s="4"/>
      <c r="B5" s="4"/>
      <c r="D5" s="4"/>
      <c r="E5" s="5"/>
      <c r="F5" s="6"/>
      <c r="G5" s="6"/>
      <c r="H5" s="6"/>
      <c r="I5" s="4"/>
      <c r="J5" s="4"/>
      <c r="K5" s="4"/>
      <c r="L5" s="4"/>
      <c r="M5" s="4"/>
      <c r="N5" s="4"/>
      <c r="O5" s="4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205"/>
      <c r="AJ5" s="4"/>
      <c r="AK5" s="7" t="s">
        <v>0</v>
      </c>
      <c r="AL5" s="8">
        <v>5.7870370370370366E-5</v>
      </c>
      <c r="AM5" s="7"/>
      <c r="AN5" s="9"/>
      <c r="AO5" s="4"/>
      <c r="AP5" s="4"/>
    </row>
    <row r="6" spans="1:42" ht="25.5" customHeight="1" x14ac:dyDescent="0.25">
      <c r="A6" s="164" t="s">
        <v>1</v>
      </c>
      <c r="B6" s="167" t="s">
        <v>2</v>
      </c>
      <c r="C6" s="170" t="s">
        <v>3</v>
      </c>
      <c r="D6" s="173" t="s">
        <v>202</v>
      </c>
      <c r="E6" s="176" t="s">
        <v>15</v>
      </c>
      <c r="F6" s="177"/>
      <c r="G6" s="176" t="s">
        <v>16</v>
      </c>
      <c r="H6" s="178"/>
      <c r="I6" s="176" t="s">
        <v>14</v>
      </c>
      <c r="J6" s="178"/>
      <c r="K6" s="176" t="s">
        <v>16</v>
      </c>
      <c r="L6" s="177"/>
      <c r="M6" s="163" t="s">
        <v>17</v>
      </c>
      <c r="N6" s="163"/>
      <c r="O6" s="186" t="s">
        <v>6</v>
      </c>
      <c r="P6" s="186" t="s">
        <v>7</v>
      </c>
      <c r="Q6" s="181" t="s">
        <v>201</v>
      </c>
      <c r="R6" s="173" t="s">
        <v>203</v>
      </c>
      <c r="S6" s="163" t="s">
        <v>12</v>
      </c>
      <c r="T6" s="163"/>
      <c r="U6" s="176" t="s">
        <v>5</v>
      </c>
      <c r="V6" s="178"/>
      <c r="W6" s="176" t="s">
        <v>13</v>
      </c>
      <c r="X6" s="178"/>
      <c r="Y6" s="176" t="s">
        <v>14</v>
      </c>
      <c r="Z6" s="177"/>
      <c r="AA6" s="186" t="s">
        <v>6</v>
      </c>
      <c r="AB6" s="186" t="s">
        <v>7</v>
      </c>
      <c r="AC6" s="186" t="s">
        <v>200</v>
      </c>
      <c r="AD6" s="186" t="s">
        <v>210</v>
      </c>
      <c r="AE6" s="181" t="s">
        <v>9</v>
      </c>
    </row>
    <row r="7" spans="1:42" x14ac:dyDescent="0.25">
      <c r="A7" s="165"/>
      <c r="B7" s="168"/>
      <c r="C7" s="171"/>
      <c r="D7" s="174"/>
      <c r="E7" s="161" t="s">
        <v>10</v>
      </c>
      <c r="F7" s="161" t="s">
        <v>11</v>
      </c>
      <c r="G7" s="161" t="s">
        <v>10</v>
      </c>
      <c r="H7" s="161" t="s">
        <v>11</v>
      </c>
      <c r="I7" s="161" t="s">
        <v>10</v>
      </c>
      <c r="J7" s="161" t="s">
        <v>11</v>
      </c>
      <c r="K7" s="189" t="s">
        <v>10</v>
      </c>
      <c r="L7" s="189" t="s">
        <v>11</v>
      </c>
      <c r="M7" s="184" t="s">
        <v>10</v>
      </c>
      <c r="N7" s="184" t="s">
        <v>11</v>
      </c>
      <c r="O7" s="187"/>
      <c r="P7" s="187"/>
      <c r="Q7" s="182"/>
      <c r="R7" s="174"/>
      <c r="S7" s="184" t="s">
        <v>10</v>
      </c>
      <c r="T7" s="184" t="s">
        <v>11</v>
      </c>
      <c r="U7" s="184" t="s">
        <v>10</v>
      </c>
      <c r="V7" s="184" t="s">
        <v>11</v>
      </c>
      <c r="W7" s="184" t="s">
        <v>10</v>
      </c>
      <c r="X7" s="184" t="s">
        <v>11</v>
      </c>
      <c r="Y7" s="184" t="s">
        <v>10</v>
      </c>
      <c r="Z7" s="184" t="s">
        <v>11</v>
      </c>
      <c r="AA7" s="187"/>
      <c r="AB7" s="187"/>
      <c r="AC7" s="187"/>
      <c r="AD7" s="187"/>
      <c r="AE7" s="182"/>
    </row>
    <row r="8" spans="1:42" ht="15.75" thickBot="1" x14ac:dyDescent="0.3">
      <c r="A8" s="166"/>
      <c r="B8" s="169"/>
      <c r="C8" s="172"/>
      <c r="D8" s="175"/>
      <c r="E8" s="162"/>
      <c r="F8" s="162"/>
      <c r="G8" s="162"/>
      <c r="H8" s="162"/>
      <c r="I8" s="162"/>
      <c r="J8" s="162"/>
      <c r="K8" s="190"/>
      <c r="L8" s="190"/>
      <c r="M8" s="185"/>
      <c r="N8" s="185"/>
      <c r="O8" s="188"/>
      <c r="P8" s="188"/>
      <c r="Q8" s="183"/>
      <c r="R8" s="175"/>
      <c r="S8" s="185"/>
      <c r="T8" s="185"/>
      <c r="U8" s="185"/>
      <c r="V8" s="185"/>
      <c r="W8" s="185"/>
      <c r="X8" s="185"/>
      <c r="Y8" s="185"/>
      <c r="Z8" s="185"/>
      <c r="AA8" s="188"/>
      <c r="AB8" s="188"/>
      <c r="AC8" s="188"/>
      <c r="AD8" s="188"/>
      <c r="AE8" s="183"/>
    </row>
    <row r="9" spans="1:42" x14ac:dyDescent="0.25">
      <c r="A9" s="26">
        <v>1</v>
      </c>
      <c r="B9" s="26" t="s">
        <v>32</v>
      </c>
      <c r="C9" s="119" t="s">
        <v>39</v>
      </c>
      <c r="D9" s="125">
        <v>7.175925925925927E-4</v>
      </c>
      <c r="E9" s="47"/>
      <c r="F9" s="47">
        <v>0</v>
      </c>
      <c r="G9" s="47"/>
      <c r="H9" s="47">
        <v>0</v>
      </c>
      <c r="I9" s="47"/>
      <c r="J9" s="47">
        <v>0</v>
      </c>
      <c r="K9" s="47"/>
      <c r="L9" s="47">
        <v>0</v>
      </c>
      <c r="M9" s="47"/>
      <c r="N9" s="47">
        <v>0</v>
      </c>
      <c r="O9" s="47">
        <f t="shared" ref="O9:O26" si="0">F9+H9+J9+L9+N9</f>
        <v>0</v>
      </c>
      <c r="P9" s="82">
        <f t="shared" ref="P9:P31" si="1">O9*$AL$5</f>
        <v>0</v>
      </c>
      <c r="Q9" s="126">
        <f t="shared" ref="Q9:Q31" si="2">D9+P9</f>
        <v>7.175925925925927E-4</v>
      </c>
      <c r="R9" s="109">
        <v>1.1621527777777778E-3</v>
      </c>
      <c r="S9" s="56"/>
      <c r="T9" s="56">
        <v>0</v>
      </c>
      <c r="U9" s="56"/>
      <c r="V9" s="56">
        <v>0</v>
      </c>
      <c r="W9" s="56"/>
      <c r="X9" s="56">
        <v>0</v>
      </c>
      <c r="Y9" s="56"/>
      <c r="Z9" s="56">
        <v>0</v>
      </c>
      <c r="AA9" s="103">
        <f t="shared" ref="AA9:AA24" si="3">T9+V9+X9+Z9</f>
        <v>0</v>
      </c>
      <c r="AB9" s="104">
        <f>AA9*AL5</f>
        <v>0</v>
      </c>
      <c r="AC9" s="82">
        <v>1.1574074074074073E-3</v>
      </c>
      <c r="AD9" s="105">
        <f t="shared" ref="AD9:AD24" si="4">Q9+AC9</f>
        <v>1.8749999999999999E-3</v>
      </c>
      <c r="AE9" s="110">
        <v>1</v>
      </c>
    </row>
    <row r="10" spans="1:42" x14ac:dyDescent="0.25">
      <c r="A10" s="20">
        <v>2</v>
      </c>
      <c r="B10" s="20" t="s">
        <v>31</v>
      </c>
      <c r="C10" s="120" t="s">
        <v>39</v>
      </c>
      <c r="D10" s="127">
        <v>7.291666666666667E-4</v>
      </c>
      <c r="E10" s="28"/>
      <c r="F10" s="28">
        <v>0</v>
      </c>
      <c r="G10" s="28"/>
      <c r="H10" s="28">
        <v>1</v>
      </c>
      <c r="I10" s="28"/>
      <c r="J10" s="28">
        <v>0</v>
      </c>
      <c r="K10" s="28"/>
      <c r="L10" s="28">
        <v>0</v>
      </c>
      <c r="M10" s="28"/>
      <c r="N10" s="28">
        <v>0</v>
      </c>
      <c r="O10" s="28">
        <f t="shared" si="0"/>
        <v>1</v>
      </c>
      <c r="P10" s="83">
        <f t="shared" si="1"/>
        <v>5.7870370370370366E-5</v>
      </c>
      <c r="Q10" s="128">
        <f t="shared" si="2"/>
        <v>7.8703703703703705E-4</v>
      </c>
      <c r="R10" s="109">
        <v>1.0476851851851851E-3</v>
      </c>
      <c r="S10" s="56"/>
      <c r="T10" s="56">
        <v>0</v>
      </c>
      <c r="U10" s="56"/>
      <c r="V10" s="56">
        <v>0</v>
      </c>
      <c r="W10" s="56"/>
      <c r="X10" s="56">
        <v>0</v>
      </c>
      <c r="Y10" s="56"/>
      <c r="Z10" s="56">
        <v>6</v>
      </c>
      <c r="AA10" s="103">
        <f t="shared" si="3"/>
        <v>6</v>
      </c>
      <c r="AB10" s="106">
        <f>AA10*AL5</f>
        <v>3.4722222222222218E-4</v>
      </c>
      <c r="AC10" s="83">
        <v>1.4004629629629629E-3</v>
      </c>
      <c r="AD10" s="102">
        <f t="shared" si="4"/>
        <v>2.1875000000000002E-3</v>
      </c>
      <c r="AE10" s="111">
        <v>2</v>
      </c>
    </row>
    <row r="11" spans="1:42" x14ac:dyDescent="0.25">
      <c r="A11" s="26">
        <v>3</v>
      </c>
      <c r="B11" s="20" t="s">
        <v>42</v>
      </c>
      <c r="C11" s="120" t="s">
        <v>52</v>
      </c>
      <c r="D11" s="127">
        <v>7.407407407407407E-4</v>
      </c>
      <c r="E11" s="28"/>
      <c r="F11" s="28">
        <v>1</v>
      </c>
      <c r="G11" s="28"/>
      <c r="H11" s="28">
        <v>0</v>
      </c>
      <c r="I11" s="28"/>
      <c r="J11" s="28">
        <v>0</v>
      </c>
      <c r="K11" s="28"/>
      <c r="L11" s="28">
        <v>0</v>
      </c>
      <c r="M11" s="28"/>
      <c r="N11" s="28">
        <v>1</v>
      </c>
      <c r="O11" s="28">
        <f t="shared" si="0"/>
        <v>2</v>
      </c>
      <c r="P11" s="83">
        <f t="shared" si="1"/>
        <v>1.1574074074074073E-4</v>
      </c>
      <c r="Q11" s="128">
        <f t="shared" si="2"/>
        <v>8.5648148148148139E-4</v>
      </c>
      <c r="R11" s="109">
        <v>1.5380787037037038E-3</v>
      </c>
      <c r="S11" s="56"/>
      <c r="T11" s="56">
        <v>0</v>
      </c>
      <c r="U11" s="56"/>
      <c r="V11" s="56">
        <v>0</v>
      </c>
      <c r="W11" s="56"/>
      <c r="X11" s="56">
        <v>0</v>
      </c>
      <c r="Y11" s="56"/>
      <c r="Z11" s="56">
        <v>0</v>
      </c>
      <c r="AA11" s="103">
        <f t="shared" si="3"/>
        <v>0</v>
      </c>
      <c r="AB11" s="106">
        <f>AA11*AL5</f>
        <v>0</v>
      </c>
      <c r="AC11" s="83">
        <v>1.5393518518518519E-3</v>
      </c>
      <c r="AD11" s="102">
        <f t="shared" si="4"/>
        <v>2.3958333333333331E-3</v>
      </c>
      <c r="AE11" s="110">
        <v>3</v>
      </c>
    </row>
    <row r="12" spans="1:42" x14ac:dyDescent="0.25">
      <c r="A12" s="20">
        <v>4</v>
      </c>
      <c r="B12" s="20" t="s">
        <v>43</v>
      </c>
      <c r="C12" s="120" t="s">
        <v>52</v>
      </c>
      <c r="D12" s="129">
        <v>8.2175925925925917E-4</v>
      </c>
      <c r="E12" s="12"/>
      <c r="F12" s="12">
        <v>1</v>
      </c>
      <c r="G12" s="12"/>
      <c r="H12" s="12">
        <v>6</v>
      </c>
      <c r="I12" s="12"/>
      <c r="J12" s="12">
        <v>0</v>
      </c>
      <c r="K12" s="12"/>
      <c r="L12" s="12">
        <v>0</v>
      </c>
      <c r="M12" s="12"/>
      <c r="N12" s="12">
        <v>0</v>
      </c>
      <c r="O12" s="28">
        <f t="shared" si="0"/>
        <v>7</v>
      </c>
      <c r="P12" s="83">
        <f t="shared" si="1"/>
        <v>4.0509259259259258E-4</v>
      </c>
      <c r="Q12" s="128">
        <f t="shared" si="2"/>
        <v>1.2268518518518518E-3</v>
      </c>
      <c r="R12" s="109">
        <v>1.5981481481481482E-3</v>
      </c>
      <c r="S12" s="56"/>
      <c r="T12" s="56">
        <v>0</v>
      </c>
      <c r="U12" s="56"/>
      <c r="V12" s="56">
        <v>0</v>
      </c>
      <c r="W12" s="56"/>
      <c r="X12" s="56">
        <v>0</v>
      </c>
      <c r="Y12" s="56"/>
      <c r="Z12" s="56">
        <v>3</v>
      </c>
      <c r="AA12" s="103">
        <f t="shared" si="3"/>
        <v>3</v>
      </c>
      <c r="AB12" s="106">
        <f>AA12*AL5</f>
        <v>1.7361111111111109E-4</v>
      </c>
      <c r="AC12" s="84">
        <v>1.7708333333333332E-3</v>
      </c>
      <c r="AD12" s="102">
        <f t="shared" si="4"/>
        <v>2.9976851851851848E-3</v>
      </c>
      <c r="AE12" s="111">
        <v>4</v>
      </c>
    </row>
    <row r="13" spans="1:42" ht="15" customHeight="1" x14ac:dyDescent="0.25">
      <c r="A13" s="26">
        <v>5</v>
      </c>
      <c r="B13" s="25" t="s">
        <v>168</v>
      </c>
      <c r="C13" s="121" t="s">
        <v>193</v>
      </c>
      <c r="D13" s="129">
        <v>8.449074074074075E-4</v>
      </c>
      <c r="E13" s="12"/>
      <c r="F13" s="12">
        <v>0</v>
      </c>
      <c r="G13" s="12"/>
      <c r="H13" s="12">
        <v>0</v>
      </c>
      <c r="I13" s="12"/>
      <c r="J13" s="12">
        <v>0</v>
      </c>
      <c r="K13" s="12"/>
      <c r="L13" s="12">
        <v>0</v>
      </c>
      <c r="M13" s="12"/>
      <c r="N13" s="12">
        <v>0</v>
      </c>
      <c r="O13" s="28">
        <f t="shared" si="0"/>
        <v>0</v>
      </c>
      <c r="P13" s="83">
        <f t="shared" si="1"/>
        <v>0</v>
      </c>
      <c r="Q13" s="128">
        <f t="shared" si="2"/>
        <v>8.449074074074075E-4</v>
      </c>
      <c r="R13" s="112">
        <v>1.9895833333333332E-3</v>
      </c>
      <c r="S13" s="90"/>
      <c r="T13" s="90">
        <v>0</v>
      </c>
      <c r="U13" s="90"/>
      <c r="V13" s="90">
        <v>0</v>
      </c>
      <c r="W13" s="90"/>
      <c r="X13" s="90">
        <v>0</v>
      </c>
      <c r="Y13" s="90"/>
      <c r="Z13" s="90">
        <v>9</v>
      </c>
      <c r="AA13" s="103">
        <f t="shared" si="3"/>
        <v>9</v>
      </c>
      <c r="AB13" s="106">
        <f>AA13*AL5</f>
        <v>5.2083333333333333E-4</v>
      </c>
      <c r="AC13" s="84">
        <v>2.5115740740740741E-3</v>
      </c>
      <c r="AD13" s="102">
        <f t="shared" si="4"/>
        <v>3.3564814814814816E-3</v>
      </c>
      <c r="AE13" s="110">
        <v>5</v>
      </c>
    </row>
    <row r="14" spans="1:42" x14ac:dyDescent="0.25">
      <c r="A14" s="20">
        <v>6</v>
      </c>
      <c r="B14" s="25" t="s">
        <v>139</v>
      </c>
      <c r="C14" s="122" t="s">
        <v>195</v>
      </c>
      <c r="D14" s="127">
        <v>1.4814814814814814E-3</v>
      </c>
      <c r="E14" s="28"/>
      <c r="F14" s="28">
        <v>0</v>
      </c>
      <c r="G14" s="28"/>
      <c r="H14" s="28">
        <v>0</v>
      </c>
      <c r="I14" s="28"/>
      <c r="J14" s="28">
        <v>0</v>
      </c>
      <c r="K14" s="28"/>
      <c r="L14" s="28">
        <v>1</v>
      </c>
      <c r="M14" s="28"/>
      <c r="N14" s="28">
        <v>1</v>
      </c>
      <c r="O14" s="28">
        <f t="shared" si="0"/>
        <v>2</v>
      </c>
      <c r="P14" s="83">
        <f t="shared" si="1"/>
        <v>1.1574074074074073E-4</v>
      </c>
      <c r="Q14" s="128">
        <f t="shared" si="2"/>
        <v>1.5972222222222221E-3</v>
      </c>
      <c r="R14" s="109">
        <v>1.9709490740740742E-3</v>
      </c>
      <c r="S14" s="56"/>
      <c r="T14" s="56">
        <v>0</v>
      </c>
      <c r="U14" s="56"/>
      <c r="V14" s="56">
        <v>0</v>
      </c>
      <c r="W14" s="56"/>
      <c r="X14" s="56">
        <v>0</v>
      </c>
      <c r="Y14" s="56"/>
      <c r="Z14" s="56">
        <v>0</v>
      </c>
      <c r="AA14" s="103">
        <f t="shared" si="3"/>
        <v>0</v>
      </c>
      <c r="AB14" s="106">
        <f>AA14*AL5</f>
        <v>0</v>
      </c>
      <c r="AC14" s="83">
        <v>1.9675925925925928E-3</v>
      </c>
      <c r="AD14" s="102">
        <f t="shared" si="4"/>
        <v>3.5648148148148149E-3</v>
      </c>
      <c r="AE14" s="111">
        <v>6</v>
      </c>
    </row>
    <row r="15" spans="1:42" x14ac:dyDescent="0.25">
      <c r="A15" s="26">
        <v>7</v>
      </c>
      <c r="B15" s="20" t="s">
        <v>151</v>
      </c>
      <c r="C15" s="120" t="s">
        <v>99</v>
      </c>
      <c r="D15" s="129">
        <v>1.0648148148148147E-3</v>
      </c>
      <c r="E15" s="12"/>
      <c r="F15" s="12">
        <v>0</v>
      </c>
      <c r="G15" s="12"/>
      <c r="H15" s="12">
        <v>0</v>
      </c>
      <c r="I15" s="12"/>
      <c r="J15" s="12">
        <v>0</v>
      </c>
      <c r="K15" s="12"/>
      <c r="L15" s="12">
        <v>0</v>
      </c>
      <c r="M15" s="12"/>
      <c r="N15" s="12">
        <v>1</v>
      </c>
      <c r="O15" s="28">
        <f t="shared" si="0"/>
        <v>1</v>
      </c>
      <c r="P15" s="83">
        <f t="shared" si="1"/>
        <v>5.7870370370370366E-5</v>
      </c>
      <c r="Q15" s="128">
        <f t="shared" si="2"/>
        <v>1.1226851851851851E-3</v>
      </c>
      <c r="R15" s="109">
        <v>2.5115740740740741E-3</v>
      </c>
      <c r="S15" s="56"/>
      <c r="T15" s="56">
        <v>0</v>
      </c>
      <c r="U15" s="56"/>
      <c r="V15" s="56">
        <v>0</v>
      </c>
      <c r="W15" s="56"/>
      <c r="X15" s="56">
        <v>0</v>
      </c>
      <c r="Y15" s="56"/>
      <c r="Z15" s="56">
        <v>0</v>
      </c>
      <c r="AA15" s="103">
        <f t="shared" si="3"/>
        <v>0</v>
      </c>
      <c r="AB15" s="106">
        <f>AA15*AL5</f>
        <v>0</v>
      </c>
      <c r="AC15" s="84">
        <v>2.5115740740740741E-3</v>
      </c>
      <c r="AD15" s="102">
        <f t="shared" si="4"/>
        <v>3.634259259259259E-3</v>
      </c>
      <c r="AE15" s="110">
        <v>7</v>
      </c>
    </row>
    <row r="16" spans="1:42" ht="15.75" x14ac:dyDescent="0.25">
      <c r="A16" s="20">
        <v>8</v>
      </c>
      <c r="B16" s="11" t="s">
        <v>22</v>
      </c>
      <c r="C16" s="120" t="s">
        <v>27</v>
      </c>
      <c r="D16" s="127">
        <v>1.0300925925925926E-3</v>
      </c>
      <c r="E16" s="28"/>
      <c r="F16" s="28">
        <v>0</v>
      </c>
      <c r="G16" s="28"/>
      <c r="H16" s="28">
        <v>0</v>
      </c>
      <c r="I16" s="28"/>
      <c r="J16" s="28">
        <v>0</v>
      </c>
      <c r="K16" s="28"/>
      <c r="L16" s="28">
        <v>0</v>
      </c>
      <c r="M16" s="28"/>
      <c r="N16" s="28">
        <v>0</v>
      </c>
      <c r="O16" s="28">
        <f t="shared" si="0"/>
        <v>0</v>
      </c>
      <c r="P16" s="83">
        <f t="shared" si="1"/>
        <v>0</v>
      </c>
      <c r="Q16" s="128">
        <f t="shared" si="2"/>
        <v>1.0300925925925926E-3</v>
      </c>
      <c r="R16" s="109">
        <v>1.8357638888888887E-3</v>
      </c>
      <c r="S16" s="56"/>
      <c r="T16" s="56">
        <v>0</v>
      </c>
      <c r="U16" s="56"/>
      <c r="V16" s="56">
        <v>0</v>
      </c>
      <c r="W16" s="56"/>
      <c r="X16" s="56">
        <v>6</v>
      </c>
      <c r="Y16" s="56"/>
      <c r="Z16" s="56">
        <v>9</v>
      </c>
      <c r="AA16" s="103">
        <f t="shared" si="3"/>
        <v>15</v>
      </c>
      <c r="AB16" s="106">
        <f>AA16*AL5</f>
        <v>8.6805555555555551E-4</v>
      </c>
      <c r="AC16" s="83">
        <v>2.7083333333333334E-3</v>
      </c>
      <c r="AD16" s="102">
        <f t="shared" si="4"/>
        <v>3.7384259259259263E-3</v>
      </c>
      <c r="AE16" s="111">
        <v>8</v>
      </c>
    </row>
    <row r="17" spans="1:31" x14ac:dyDescent="0.25">
      <c r="A17" s="26">
        <v>9</v>
      </c>
      <c r="B17" s="20" t="s">
        <v>34</v>
      </c>
      <c r="C17" s="120" t="s">
        <v>39</v>
      </c>
      <c r="D17" s="127">
        <v>1.0300925925925926E-3</v>
      </c>
      <c r="E17" s="28"/>
      <c r="F17" s="28">
        <v>0</v>
      </c>
      <c r="G17" s="28"/>
      <c r="H17" s="28">
        <v>3</v>
      </c>
      <c r="I17" s="28"/>
      <c r="J17" s="28">
        <v>0</v>
      </c>
      <c r="K17" s="28"/>
      <c r="L17" s="28">
        <v>0</v>
      </c>
      <c r="M17" s="28"/>
      <c r="N17" s="28">
        <v>0</v>
      </c>
      <c r="O17" s="28">
        <f t="shared" si="0"/>
        <v>3</v>
      </c>
      <c r="P17" s="83">
        <f t="shared" si="1"/>
        <v>1.7361111111111109E-4</v>
      </c>
      <c r="Q17" s="128">
        <f t="shared" si="2"/>
        <v>1.2037037037037038E-3</v>
      </c>
      <c r="R17" s="109">
        <v>2.1578703703703703E-3</v>
      </c>
      <c r="S17" s="56"/>
      <c r="T17" s="56">
        <v>0</v>
      </c>
      <c r="U17" s="56"/>
      <c r="V17" s="56">
        <v>1</v>
      </c>
      <c r="W17" s="56"/>
      <c r="X17" s="56">
        <v>0</v>
      </c>
      <c r="Y17" s="56"/>
      <c r="Z17" s="56">
        <v>7</v>
      </c>
      <c r="AA17" s="103">
        <f t="shared" si="3"/>
        <v>8</v>
      </c>
      <c r="AB17" s="106">
        <f>AA17*AL5</f>
        <v>4.6296296296296293E-4</v>
      </c>
      <c r="AC17" s="83">
        <v>2.615740740740741E-3</v>
      </c>
      <c r="AD17" s="102">
        <f t="shared" si="4"/>
        <v>3.8194444444444448E-3</v>
      </c>
      <c r="AE17" s="110">
        <v>9</v>
      </c>
    </row>
    <row r="18" spans="1:31" x14ac:dyDescent="0.25">
      <c r="A18" s="20">
        <v>10</v>
      </c>
      <c r="B18" s="20" t="s">
        <v>96</v>
      </c>
      <c r="C18" s="120" t="s">
        <v>99</v>
      </c>
      <c r="D18" s="127">
        <v>9.1435185185185185E-4</v>
      </c>
      <c r="E18" s="28"/>
      <c r="F18" s="28">
        <v>0</v>
      </c>
      <c r="G18" s="28"/>
      <c r="H18" s="28">
        <v>0</v>
      </c>
      <c r="I18" s="28"/>
      <c r="J18" s="28">
        <v>2</v>
      </c>
      <c r="K18" s="28"/>
      <c r="L18" s="28">
        <v>0</v>
      </c>
      <c r="M18" s="28"/>
      <c r="N18" s="28">
        <v>1</v>
      </c>
      <c r="O18" s="28">
        <f t="shared" si="0"/>
        <v>3</v>
      </c>
      <c r="P18" s="83">
        <f t="shared" si="1"/>
        <v>1.7361111111111109E-4</v>
      </c>
      <c r="Q18" s="128">
        <f t="shared" si="2"/>
        <v>1.0879629629629629E-3</v>
      </c>
      <c r="R18" s="109">
        <v>2.5446759259259259E-3</v>
      </c>
      <c r="S18" s="56"/>
      <c r="T18" s="56">
        <v>0</v>
      </c>
      <c r="U18" s="56"/>
      <c r="V18" s="56">
        <v>1</v>
      </c>
      <c r="W18" s="56"/>
      <c r="X18" s="56">
        <v>0</v>
      </c>
      <c r="Y18" s="56"/>
      <c r="Z18" s="56">
        <v>3</v>
      </c>
      <c r="AA18" s="103">
        <f t="shared" si="3"/>
        <v>4</v>
      </c>
      <c r="AB18" s="106">
        <f>AA18*AL5</f>
        <v>2.3148148148148146E-4</v>
      </c>
      <c r="AC18" s="83">
        <v>2.7777777777777779E-3</v>
      </c>
      <c r="AD18" s="102">
        <f t="shared" si="4"/>
        <v>3.8657407407407408E-3</v>
      </c>
      <c r="AE18" s="111">
        <v>10</v>
      </c>
    </row>
    <row r="19" spans="1:31" x14ac:dyDescent="0.25">
      <c r="A19" s="26">
        <v>11</v>
      </c>
      <c r="B19" s="20" t="s">
        <v>95</v>
      </c>
      <c r="C19" s="120" t="s">
        <v>99</v>
      </c>
      <c r="D19" s="127">
        <v>1.0069444444444444E-3</v>
      </c>
      <c r="E19" s="28"/>
      <c r="F19" s="28">
        <v>0</v>
      </c>
      <c r="G19" s="28"/>
      <c r="H19" s="28">
        <v>0</v>
      </c>
      <c r="I19" s="28"/>
      <c r="J19" s="28">
        <v>1</v>
      </c>
      <c r="K19" s="28"/>
      <c r="L19" s="28">
        <v>0</v>
      </c>
      <c r="M19" s="28"/>
      <c r="N19" s="28">
        <v>1</v>
      </c>
      <c r="O19" s="28">
        <f t="shared" si="0"/>
        <v>2</v>
      </c>
      <c r="P19" s="83">
        <f t="shared" si="1"/>
        <v>1.1574074074074073E-4</v>
      </c>
      <c r="Q19" s="128">
        <f t="shared" si="2"/>
        <v>1.1226851851851851E-3</v>
      </c>
      <c r="R19" s="109">
        <v>3.2392361111111111E-3</v>
      </c>
      <c r="S19" s="56"/>
      <c r="T19" s="56">
        <v>0</v>
      </c>
      <c r="U19" s="56"/>
      <c r="V19" s="56">
        <v>3</v>
      </c>
      <c r="W19" s="56"/>
      <c r="X19" s="56">
        <v>0</v>
      </c>
      <c r="Y19" s="56"/>
      <c r="Z19" s="56">
        <v>8</v>
      </c>
      <c r="AA19" s="103">
        <f t="shared" si="3"/>
        <v>11</v>
      </c>
      <c r="AB19" s="106">
        <f>AA19*AL5</f>
        <v>6.3657407407407402E-4</v>
      </c>
      <c r="AC19" s="83">
        <v>3.8773148148148143E-3</v>
      </c>
      <c r="AD19" s="102">
        <f t="shared" si="4"/>
        <v>4.9999999999999992E-3</v>
      </c>
      <c r="AE19" s="110">
        <v>11</v>
      </c>
    </row>
    <row r="20" spans="1:31" x14ac:dyDescent="0.25">
      <c r="A20" s="20">
        <v>12</v>
      </c>
      <c r="B20" s="20" t="s">
        <v>82</v>
      </c>
      <c r="C20" s="120" t="s">
        <v>91</v>
      </c>
      <c r="D20" s="127">
        <v>2.0949074074074073E-3</v>
      </c>
      <c r="E20" s="28"/>
      <c r="F20" s="28">
        <v>0</v>
      </c>
      <c r="G20" s="28"/>
      <c r="H20" s="28">
        <v>3</v>
      </c>
      <c r="I20" s="28"/>
      <c r="J20" s="28">
        <v>0</v>
      </c>
      <c r="K20" s="28"/>
      <c r="L20" s="28">
        <v>0</v>
      </c>
      <c r="M20" s="28"/>
      <c r="N20" s="28">
        <v>1</v>
      </c>
      <c r="O20" s="28">
        <f t="shared" si="0"/>
        <v>4</v>
      </c>
      <c r="P20" s="83">
        <f t="shared" si="1"/>
        <v>2.3148148148148146E-4</v>
      </c>
      <c r="Q20" s="128">
        <f t="shared" si="2"/>
        <v>2.3263888888888887E-3</v>
      </c>
      <c r="R20" s="109">
        <v>2.4965277777777776E-3</v>
      </c>
      <c r="S20" s="56"/>
      <c r="T20" s="56">
        <v>0</v>
      </c>
      <c r="U20" s="56"/>
      <c r="V20" s="56">
        <v>0</v>
      </c>
      <c r="W20" s="56"/>
      <c r="X20" s="56">
        <v>0</v>
      </c>
      <c r="Y20" s="56"/>
      <c r="Z20" s="56">
        <v>6</v>
      </c>
      <c r="AA20" s="103">
        <f t="shared" si="3"/>
        <v>6</v>
      </c>
      <c r="AB20" s="106">
        <f>AA20*AL5</f>
        <v>3.4722222222222218E-4</v>
      </c>
      <c r="AC20" s="83">
        <v>2.8472222222222219E-3</v>
      </c>
      <c r="AD20" s="102">
        <f t="shared" si="4"/>
        <v>5.1736111111111106E-3</v>
      </c>
      <c r="AE20" s="111">
        <v>12</v>
      </c>
    </row>
    <row r="21" spans="1:31" x14ac:dyDescent="0.25">
      <c r="A21" s="26">
        <v>13</v>
      </c>
      <c r="B21" s="20" t="s">
        <v>119</v>
      </c>
      <c r="C21" s="122" t="s">
        <v>123</v>
      </c>
      <c r="D21" s="130">
        <v>1.7298611111111111E-3</v>
      </c>
      <c r="E21" s="28"/>
      <c r="F21" s="28">
        <v>0</v>
      </c>
      <c r="G21" s="28"/>
      <c r="H21" s="28">
        <v>2</v>
      </c>
      <c r="I21" s="28"/>
      <c r="J21" s="28">
        <v>0</v>
      </c>
      <c r="K21" s="28"/>
      <c r="L21" s="28">
        <v>0</v>
      </c>
      <c r="M21" s="28"/>
      <c r="N21" s="28">
        <v>1</v>
      </c>
      <c r="O21" s="28">
        <f t="shared" si="0"/>
        <v>3</v>
      </c>
      <c r="P21" s="83">
        <f t="shared" si="1"/>
        <v>1.7361111111111109E-4</v>
      </c>
      <c r="Q21" s="128">
        <f t="shared" si="2"/>
        <v>1.9034722222222222E-3</v>
      </c>
      <c r="R21" s="113">
        <v>2.6518518518518519E-3</v>
      </c>
      <c r="S21" s="62"/>
      <c r="T21" s="62">
        <v>0</v>
      </c>
      <c r="U21" s="62"/>
      <c r="V21" s="62">
        <v>0</v>
      </c>
      <c r="W21" s="62"/>
      <c r="X21" s="62">
        <v>0</v>
      </c>
      <c r="Y21" s="62"/>
      <c r="Z21" s="62">
        <v>11</v>
      </c>
      <c r="AA21" s="103">
        <f t="shared" si="3"/>
        <v>11</v>
      </c>
      <c r="AB21" s="106">
        <f>AA21*AL5</f>
        <v>6.3657407407407402E-4</v>
      </c>
      <c r="AC21" s="83">
        <v>3.2870370370370367E-3</v>
      </c>
      <c r="AD21" s="102">
        <f t="shared" si="4"/>
        <v>5.1905092592592593E-3</v>
      </c>
      <c r="AE21" s="110">
        <v>13</v>
      </c>
    </row>
    <row r="22" spans="1:31" ht="15.75" x14ac:dyDescent="0.25">
      <c r="A22" s="20">
        <v>14</v>
      </c>
      <c r="B22" s="11" t="s">
        <v>23</v>
      </c>
      <c r="C22" s="120" t="s">
        <v>27</v>
      </c>
      <c r="D22" s="130">
        <v>1.5274305555555555E-3</v>
      </c>
      <c r="E22" s="28"/>
      <c r="F22" s="28">
        <v>0</v>
      </c>
      <c r="G22" s="28"/>
      <c r="H22" s="28">
        <v>0</v>
      </c>
      <c r="I22" s="28"/>
      <c r="J22" s="28">
        <v>0</v>
      </c>
      <c r="K22" s="28"/>
      <c r="L22" s="28">
        <v>0</v>
      </c>
      <c r="M22" s="28"/>
      <c r="N22" s="28">
        <v>0</v>
      </c>
      <c r="O22" s="28">
        <f t="shared" si="0"/>
        <v>0</v>
      </c>
      <c r="P22" s="83">
        <f t="shared" si="1"/>
        <v>0</v>
      </c>
      <c r="Q22" s="128">
        <f t="shared" si="2"/>
        <v>1.5274305555555555E-3</v>
      </c>
      <c r="R22" s="114">
        <v>3.1475694444444442E-3</v>
      </c>
      <c r="S22" s="56"/>
      <c r="T22" s="56">
        <v>0</v>
      </c>
      <c r="U22" s="56"/>
      <c r="V22" s="56">
        <v>0</v>
      </c>
      <c r="W22" s="56"/>
      <c r="X22" s="56">
        <v>0</v>
      </c>
      <c r="Y22" s="56"/>
      <c r="Z22" s="56">
        <v>9</v>
      </c>
      <c r="AA22" s="103">
        <f t="shared" si="3"/>
        <v>9</v>
      </c>
      <c r="AB22" s="106">
        <f>AA22*AL5</f>
        <v>5.2083333333333333E-4</v>
      </c>
      <c r="AC22" s="83">
        <v>3.6689814814814814E-3</v>
      </c>
      <c r="AD22" s="102">
        <f t="shared" si="4"/>
        <v>5.1964120370370367E-3</v>
      </c>
      <c r="AE22" s="111">
        <v>14</v>
      </c>
    </row>
    <row r="23" spans="1:31" ht="15" customHeight="1" x14ac:dyDescent="0.25">
      <c r="A23" s="26">
        <v>21</v>
      </c>
      <c r="B23" s="20" t="s">
        <v>117</v>
      </c>
      <c r="C23" s="122" t="s">
        <v>123</v>
      </c>
      <c r="D23" s="127">
        <v>1.8865740740740742E-3</v>
      </c>
      <c r="E23" s="28"/>
      <c r="F23" s="28">
        <v>3</v>
      </c>
      <c r="G23" s="28"/>
      <c r="H23" s="28">
        <v>0</v>
      </c>
      <c r="I23" s="28"/>
      <c r="J23" s="28">
        <v>0</v>
      </c>
      <c r="K23" s="28"/>
      <c r="L23" s="28">
        <v>1</v>
      </c>
      <c r="M23" s="28"/>
      <c r="N23" s="28">
        <v>1</v>
      </c>
      <c r="O23" s="28">
        <f t="shared" si="0"/>
        <v>5</v>
      </c>
      <c r="P23" s="83">
        <f t="shared" si="1"/>
        <v>2.8935185185185184E-4</v>
      </c>
      <c r="Q23" s="128">
        <f t="shared" si="2"/>
        <v>2.1759259259259258E-3</v>
      </c>
      <c r="R23" s="109">
        <v>3.3592592592592593E-3</v>
      </c>
      <c r="S23" s="56"/>
      <c r="T23" s="56">
        <v>0</v>
      </c>
      <c r="U23" s="56"/>
      <c r="V23" s="56">
        <v>0</v>
      </c>
      <c r="W23" s="56"/>
      <c r="X23" s="56">
        <v>0</v>
      </c>
      <c r="Y23" s="56"/>
      <c r="Z23" s="56">
        <v>8</v>
      </c>
      <c r="AA23" s="107">
        <f t="shared" si="3"/>
        <v>8</v>
      </c>
      <c r="AB23" s="83">
        <f>AA23*AL5</f>
        <v>4.6296296296296293E-4</v>
      </c>
      <c r="AC23" s="83">
        <v>3.8194444444444443E-3</v>
      </c>
      <c r="AD23" s="102">
        <f t="shared" si="4"/>
        <v>5.9953703703703697E-3</v>
      </c>
      <c r="AE23" s="110">
        <v>15</v>
      </c>
    </row>
    <row r="24" spans="1:31" ht="16.5" customHeight="1" x14ac:dyDescent="0.25">
      <c r="A24" s="26">
        <v>23</v>
      </c>
      <c r="B24" s="20" t="s">
        <v>45</v>
      </c>
      <c r="C24" s="120" t="s">
        <v>52</v>
      </c>
      <c r="D24" s="127">
        <v>1.2962962962962963E-3</v>
      </c>
      <c r="E24" s="28"/>
      <c r="F24" s="28">
        <v>0</v>
      </c>
      <c r="G24" s="28"/>
      <c r="H24" s="28">
        <v>0</v>
      </c>
      <c r="I24" s="28"/>
      <c r="J24" s="28">
        <v>1</v>
      </c>
      <c r="K24" s="28"/>
      <c r="L24" s="28">
        <v>1</v>
      </c>
      <c r="M24" s="28"/>
      <c r="N24" s="28">
        <v>4</v>
      </c>
      <c r="O24" s="28">
        <f t="shared" si="0"/>
        <v>6</v>
      </c>
      <c r="P24" s="83">
        <f t="shared" si="1"/>
        <v>3.4722222222222218E-4</v>
      </c>
      <c r="Q24" s="128">
        <f t="shared" si="2"/>
        <v>1.6435185185185185E-3</v>
      </c>
      <c r="R24" s="109">
        <v>3.414351851851852E-3</v>
      </c>
      <c r="S24" s="56"/>
      <c r="T24" s="56">
        <v>0</v>
      </c>
      <c r="U24" s="56"/>
      <c r="V24" s="56">
        <v>3</v>
      </c>
      <c r="W24" s="56"/>
      <c r="X24" s="56">
        <v>0</v>
      </c>
      <c r="Y24" s="56"/>
      <c r="Z24" s="56">
        <v>24</v>
      </c>
      <c r="AA24" s="107">
        <f t="shared" si="3"/>
        <v>27</v>
      </c>
      <c r="AB24" s="83">
        <f>AA24*AL5</f>
        <v>1.5624999999999999E-3</v>
      </c>
      <c r="AC24" s="83">
        <v>4.9768518518518521E-3</v>
      </c>
      <c r="AD24" s="102">
        <f t="shared" si="4"/>
        <v>6.6203703703703702E-3</v>
      </c>
      <c r="AE24" s="111">
        <v>16</v>
      </c>
    </row>
    <row r="25" spans="1:31" ht="15.75" x14ac:dyDescent="0.25">
      <c r="A25" s="26">
        <v>15</v>
      </c>
      <c r="B25" s="11" t="s">
        <v>25</v>
      </c>
      <c r="C25" s="120" t="s">
        <v>27</v>
      </c>
      <c r="D25" s="127">
        <v>1.3078703703703705E-3</v>
      </c>
      <c r="E25" s="28"/>
      <c r="F25" s="28">
        <v>0</v>
      </c>
      <c r="G25" s="28"/>
      <c r="H25" s="28">
        <v>0</v>
      </c>
      <c r="I25" s="28"/>
      <c r="J25" s="28">
        <v>3</v>
      </c>
      <c r="K25" s="28"/>
      <c r="L25" s="28">
        <v>0</v>
      </c>
      <c r="M25" s="28"/>
      <c r="N25" s="28">
        <v>1</v>
      </c>
      <c r="O25" s="28">
        <f t="shared" si="0"/>
        <v>4</v>
      </c>
      <c r="P25" s="83">
        <f t="shared" si="1"/>
        <v>2.3148148148148146E-4</v>
      </c>
      <c r="Q25" s="128">
        <f t="shared" si="2"/>
        <v>1.5393518518518519E-3</v>
      </c>
      <c r="R25" s="109" t="s">
        <v>198</v>
      </c>
      <c r="S25" s="56"/>
      <c r="T25" s="56"/>
      <c r="U25" s="56"/>
      <c r="V25" s="56"/>
      <c r="W25" s="56"/>
      <c r="X25" s="56"/>
      <c r="Y25" s="56"/>
      <c r="Z25" s="56"/>
      <c r="AA25" s="83"/>
      <c r="AB25" s="83"/>
      <c r="AC25" s="83" t="s">
        <v>198</v>
      </c>
      <c r="AD25" s="102"/>
      <c r="AE25" s="111"/>
    </row>
    <row r="26" spans="1:31" x14ac:dyDescent="0.25">
      <c r="A26" s="20">
        <v>16</v>
      </c>
      <c r="B26" s="20" t="s">
        <v>97</v>
      </c>
      <c r="C26" s="120" t="s">
        <v>99</v>
      </c>
      <c r="D26" s="127">
        <v>1.0185185185185186E-3</v>
      </c>
      <c r="E26" s="28"/>
      <c r="F26" s="28">
        <v>0</v>
      </c>
      <c r="G26" s="28"/>
      <c r="H26" s="28">
        <v>0</v>
      </c>
      <c r="I26" s="28"/>
      <c r="J26" s="28">
        <v>3</v>
      </c>
      <c r="K26" s="28"/>
      <c r="L26" s="28">
        <v>0</v>
      </c>
      <c r="M26" s="28"/>
      <c r="N26" s="28">
        <v>1</v>
      </c>
      <c r="O26" s="28">
        <f t="shared" si="0"/>
        <v>4</v>
      </c>
      <c r="P26" s="83">
        <f t="shared" si="1"/>
        <v>2.3148148148148146E-4</v>
      </c>
      <c r="Q26" s="128">
        <f t="shared" si="2"/>
        <v>1.25E-3</v>
      </c>
      <c r="R26" s="109" t="s">
        <v>198</v>
      </c>
      <c r="S26" s="56"/>
      <c r="T26" s="56"/>
      <c r="U26" s="56"/>
      <c r="V26" s="56"/>
      <c r="W26" s="56"/>
      <c r="X26" s="56"/>
      <c r="Y26" s="56"/>
      <c r="Z26" s="56"/>
      <c r="AA26" s="83"/>
      <c r="AB26" s="83"/>
      <c r="AC26" s="83" t="s">
        <v>198</v>
      </c>
      <c r="AD26" s="102"/>
      <c r="AE26" s="111"/>
    </row>
    <row r="27" spans="1:31" x14ac:dyDescent="0.25">
      <c r="A27" s="26">
        <v>17</v>
      </c>
      <c r="B27" s="61" t="s">
        <v>145</v>
      </c>
      <c r="C27" s="123" t="s">
        <v>195</v>
      </c>
      <c r="D27" s="131">
        <v>1.2384259259259258E-3</v>
      </c>
      <c r="E27" s="48"/>
      <c r="F27" s="48">
        <v>0</v>
      </c>
      <c r="G27" s="48"/>
      <c r="H27" s="48">
        <v>0</v>
      </c>
      <c r="I27" s="48"/>
      <c r="J27" s="48">
        <v>0</v>
      </c>
      <c r="K27" s="48"/>
      <c r="L27" s="48">
        <v>0</v>
      </c>
      <c r="M27" s="48"/>
      <c r="N27" s="48">
        <v>0</v>
      </c>
      <c r="O27" s="28">
        <v>1</v>
      </c>
      <c r="P27" s="83">
        <f t="shared" si="1"/>
        <v>5.7870370370370366E-5</v>
      </c>
      <c r="Q27" s="128">
        <f t="shared" si="2"/>
        <v>1.2962962962962963E-3</v>
      </c>
      <c r="R27" s="109" t="s">
        <v>198</v>
      </c>
      <c r="S27" s="56"/>
      <c r="T27" s="56"/>
      <c r="U27" s="56"/>
      <c r="V27" s="56"/>
      <c r="W27" s="56"/>
      <c r="X27" s="56"/>
      <c r="Y27" s="56"/>
      <c r="Z27" s="56"/>
      <c r="AA27" s="85"/>
      <c r="AB27" s="85"/>
      <c r="AC27" s="85" t="s">
        <v>198</v>
      </c>
      <c r="AD27" s="102"/>
      <c r="AE27" s="111"/>
    </row>
    <row r="28" spans="1:31" x14ac:dyDescent="0.25">
      <c r="A28" s="20">
        <v>18</v>
      </c>
      <c r="B28" s="25" t="s">
        <v>156</v>
      </c>
      <c r="C28" s="122" t="s">
        <v>194</v>
      </c>
      <c r="D28" s="129">
        <v>1.2152777777777778E-3</v>
      </c>
      <c r="E28" s="12"/>
      <c r="F28" s="12">
        <v>0</v>
      </c>
      <c r="G28" s="12"/>
      <c r="H28" s="12">
        <v>0</v>
      </c>
      <c r="I28" s="12"/>
      <c r="J28" s="12">
        <v>0</v>
      </c>
      <c r="K28" s="12"/>
      <c r="L28" s="12">
        <v>0</v>
      </c>
      <c r="M28" s="12"/>
      <c r="N28" s="12">
        <v>2</v>
      </c>
      <c r="O28" s="28">
        <f>F28+H28+J28+L28+N28</f>
        <v>2</v>
      </c>
      <c r="P28" s="83">
        <f t="shared" si="1"/>
        <v>1.1574074074074073E-4</v>
      </c>
      <c r="Q28" s="128">
        <f t="shared" si="2"/>
        <v>1.3310185185185185E-3</v>
      </c>
      <c r="R28" s="109" t="s">
        <v>198</v>
      </c>
      <c r="S28" s="56"/>
      <c r="T28" s="56"/>
      <c r="U28" s="56"/>
      <c r="V28" s="56"/>
      <c r="W28" s="56"/>
      <c r="X28" s="56"/>
      <c r="Y28" s="56"/>
      <c r="Z28" s="56"/>
      <c r="AA28" s="83"/>
      <c r="AB28" s="83"/>
      <c r="AC28" s="83" t="s">
        <v>198</v>
      </c>
      <c r="AD28" s="102"/>
      <c r="AE28" s="111"/>
    </row>
    <row r="29" spans="1:31" x14ac:dyDescent="0.25">
      <c r="A29" s="26">
        <v>19</v>
      </c>
      <c r="B29" s="20" t="s">
        <v>80</v>
      </c>
      <c r="C29" s="120" t="s">
        <v>91</v>
      </c>
      <c r="D29" s="127">
        <v>1.3888888888888889E-3</v>
      </c>
      <c r="E29" s="28"/>
      <c r="F29" s="28">
        <v>0</v>
      </c>
      <c r="G29" s="28"/>
      <c r="H29" s="28">
        <v>3</v>
      </c>
      <c r="I29" s="28"/>
      <c r="J29" s="28">
        <v>1</v>
      </c>
      <c r="K29" s="28"/>
      <c r="L29" s="28">
        <v>0</v>
      </c>
      <c r="M29" s="28"/>
      <c r="N29" s="28">
        <v>1</v>
      </c>
      <c r="O29" s="28">
        <f>F29+H29+J29+L29+N29</f>
        <v>5</v>
      </c>
      <c r="P29" s="83">
        <f t="shared" si="1"/>
        <v>2.8935185185185184E-4</v>
      </c>
      <c r="Q29" s="128">
        <f t="shared" si="2"/>
        <v>1.6782407407407408E-3</v>
      </c>
      <c r="R29" s="109" t="s">
        <v>198</v>
      </c>
      <c r="S29" s="108"/>
      <c r="T29" s="108"/>
      <c r="U29" s="108"/>
      <c r="V29" s="108"/>
      <c r="W29" s="108"/>
      <c r="X29" s="108"/>
      <c r="Y29" s="108"/>
      <c r="Z29" s="108"/>
      <c r="AA29" s="83"/>
      <c r="AB29" s="83"/>
      <c r="AC29" s="83" t="s">
        <v>198</v>
      </c>
      <c r="AD29" s="102"/>
      <c r="AE29" s="111"/>
    </row>
    <row r="30" spans="1:31" x14ac:dyDescent="0.25">
      <c r="A30" s="20">
        <v>20</v>
      </c>
      <c r="B30" s="20" t="s">
        <v>81</v>
      </c>
      <c r="C30" s="120" t="s">
        <v>91</v>
      </c>
      <c r="D30" s="127">
        <v>1.5277777777777779E-3</v>
      </c>
      <c r="E30" s="28"/>
      <c r="F30" s="28">
        <v>0</v>
      </c>
      <c r="G30" s="28"/>
      <c r="H30" s="28">
        <v>0</v>
      </c>
      <c r="I30" s="28"/>
      <c r="J30" s="28">
        <v>0</v>
      </c>
      <c r="K30" s="28"/>
      <c r="L30" s="28">
        <v>0</v>
      </c>
      <c r="M30" s="28"/>
      <c r="N30" s="28">
        <v>1</v>
      </c>
      <c r="O30" s="28">
        <f>F30+H30+J30+L30+N30</f>
        <v>1</v>
      </c>
      <c r="P30" s="83">
        <f t="shared" si="1"/>
        <v>5.7870370370370366E-5</v>
      </c>
      <c r="Q30" s="128">
        <f t="shared" si="2"/>
        <v>1.5856481481481483E-3</v>
      </c>
      <c r="R30" s="109" t="s">
        <v>198</v>
      </c>
      <c r="S30" s="108"/>
      <c r="T30" s="108"/>
      <c r="U30" s="108"/>
      <c r="V30" s="108"/>
      <c r="W30" s="108"/>
      <c r="X30" s="108"/>
      <c r="Y30" s="108"/>
      <c r="Z30" s="108"/>
      <c r="AA30" s="83"/>
      <c r="AB30" s="83"/>
      <c r="AC30" s="83" t="s">
        <v>198</v>
      </c>
      <c r="AD30" s="102"/>
      <c r="AE30" s="111"/>
    </row>
    <row r="31" spans="1:31" x14ac:dyDescent="0.25">
      <c r="A31" s="20">
        <v>22</v>
      </c>
      <c r="B31" s="20" t="s">
        <v>61</v>
      </c>
      <c r="C31" s="120" t="s">
        <v>69</v>
      </c>
      <c r="D31" s="127">
        <v>1.1226851851851851E-3</v>
      </c>
      <c r="E31" s="28"/>
      <c r="F31" s="28">
        <v>0</v>
      </c>
      <c r="G31" s="28"/>
      <c r="H31" s="28">
        <v>0</v>
      </c>
      <c r="I31" s="28"/>
      <c r="J31" s="28">
        <v>0</v>
      </c>
      <c r="K31" s="28"/>
      <c r="L31" s="28">
        <v>0</v>
      </c>
      <c r="M31" s="28"/>
      <c r="N31" s="28">
        <v>1</v>
      </c>
      <c r="O31" s="28">
        <f>F31+H31+J31+L31+N31</f>
        <v>1</v>
      </c>
      <c r="P31" s="83">
        <f t="shared" si="1"/>
        <v>5.7870370370370366E-5</v>
      </c>
      <c r="Q31" s="128">
        <f t="shared" si="2"/>
        <v>1.1805555555555556E-3</v>
      </c>
      <c r="R31" s="109" t="s">
        <v>198</v>
      </c>
      <c r="S31" s="108"/>
      <c r="T31" s="108"/>
      <c r="U31" s="108"/>
      <c r="V31" s="108"/>
      <c r="W31" s="108"/>
      <c r="X31" s="108"/>
      <c r="Y31" s="108"/>
      <c r="Z31" s="108"/>
      <c r="AA31" s="83"/>
      <c r="AB31" s="83"/>
      <c r="AC31" s="83" t="s">
        <v>198</v>
      </c>
      <c r="AD31" s="102"/>
      <c r="AE31" s="111"/>
    </row>
    <row r="32" spans="1:31" x14ac:dyDescent="0.25">
      <c r="A32" s="20">
        <v>24</v>
      </c>
      <c r="B32" s="25" t="s">
        <v>165</v>
      </c>
      <c r="C32" s="121" t="s">
        <v>106</v>
      </c>
      <c r="D32" s="13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5" t="s">
        <v>206</v>
      </c>
      <c r="R32" s="55" t="s">
        <v>198</v>
      </c>
      <c r="S32" s="56"/>
      <c r="T32" s="56"/>
      <c r="U32" s="56"/>
      <c r="V32" s="56"/>
      <c r="W32" s="56"/>
      <c r="X32" s="56"/>
      <c r="Y32" s="56"/>
      <c r="Z32" s="56"/>
      <c r="AA32" s="28"/>
      <c r="AB32" s="28"/>
      <c r="AC32" s="28" t="s">
        <v>198</v>
      </c>
      <c r="AD32" s="28"/>
      <c r="AE32" s="111"/>
    </row>
    <row r="33" spans="1:31" x14ac:dyDescent="0.25">
      <c r="A33" s="26">
        <v>25</v>
      </c>
      <c r="B33" s="25" t="s">
        <v>207</v>
      </c>
      <c r="C33" s="121" t="s">
        <v>27</v>
      </c>
      <c r="D33" s="13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15" t="s">
        <v>206</v>
      </c>
      <c r="R33" s="55" t="s">
        <v>198</v>
      </c>
      <c r="S33" s="56"/>
      <c r="T33" s="56"/>
      <c r="U33" s="56"/>
      <c r="V33" s="56"/>
      <c r="W33" s="56"/>
      <c r="X33" s="56"/>
      <c r="Y33" s="56"/>
      <c r="Z33" s="56"/>
      <c r="AA33" s="28"/>
      <c r="AB33" s="28"/>
      <c r="AC33" s="28" t="s">
        <v>198</v>
      </c>
      <c r="AD33" s="28"/>
      <c r="AE33" s="111"/>
    </row>
    <row r="34" spans="1:31" x14ac:dyDescent="0.25">
      <c r="A34" s="20">
        <v>26</v>
      </c>
      <c r="B34" s="25" t="s">
        <v>170</v>
      </c>
      <c r="C34" s="121" t="s">
        <v>193</v>
      </c>
      <c r="D34" s="13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5" t="s">
        <v>206</v>
      </c>
      <c r="R34" s="134">
        <v>1.1805555555555556E-3</v>
      </c>
      <c r="S34" s="56"/>
      <c r="T34" s="56">
        <v>0</v>
      </c>
      <c r="U34" s="56"/>
      <c r="V34" s="56">
        <v>0</v>
      </c>
      <c r="W34" s="56"/>
      <c r="X34" s="56">
        <v>0</v>
      </c>
      <c r="Y34" s="56"/>
      <c r="Z34" s="56">
        <v>0</v>
      </c>
      <c r="AA34" s="56">
        <v>0</v>
      </c>
      <c r="AB34" s="83">
        <f>AA34*AL5</f>
        <v>0</v>
      </c>
      <c r="AC34" s="83">
        <f>R34+AB34</f>
        <v>1.1805555555555556E-3</v>
      </c>
      <c r="AD34" s="28"/>
      <c r="AE34" s="111"/>
    </row>
    <row r="35" spans="1:31" x14ac:dyDescent="0.25">
      <c r="A35" s="26">
        <v>27</v>
      </c>
      <c r="B35" s="25" t="s">
        <v>73</v>
      </c>
      <c r="C35" s="122" t="s">
        <v>79</v>
      </c>
      <c r="D35" s="13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5" t="s">
        <v>206</v>
      </c>
      <c r="R35" s="109">
        <v>3.2076388888888888E-3</v>
      </c>
      <c r="S35" s="56"/>
      <c r="T35" s="56">
        <v>0</v>
      </c>
      <c r="U35" s="56"/>
      <c r="V35" s="56">
        <v>0</v>
      </c>
      <c r="W35" s="56"/>
      <c r="X35" s="56">
        <v>0</v>
      </c>
      <c r="Y35" s="56"/>
      <c r="Z35" s="56">
        <v>9</v>
      </c>
      <c r="AA35" s="28">
        <v>9</v>
      </c>
      <c r="AB35" s="83">
        <f>AA35*AL5</f>
        <v>5.2083333333333333E-4</v>
      </c>
      <c r="AC35" s="106">
        <f>R35+AB35</f>
        <v>3.728472222222222E-3</v>
      </c>
      <c r="AD35" s="28"/>
      <c r="AE35" s="111"/>
    </row>
    <row r="36" spans="1:31" x14ac:dyDescent="0.25">
      <c r="A36" s="20">
        <v>28</v>
      </c>
      <c r="B36" s="25" t="s">
        <v>71</v>
      </c>
      <c r="C36" s="122" t="s">
        <v>79</v>
      </c>
      <c r="D36" s="13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5" t="s">
        <v>206</v>
      </c>
      <c r="R36" s="109" t="s">
        <v>198</v>
      </c>
      <c r="S36" s="56"/>
      <c r="T36" s="56"/>
      <c r="U36" s="56"/>
      <c r="V36" s="56"/>
      <c r="W36" s="56"/>
      <c r="X36" s="56"/>
      <c r="Y36" s="56"/>
      <c r="Z36" s="56"/>
      <c r="AA36" s="28"/>
      <c r="AB36" s="28"/>
      <c r="AC36" s="28" t="s">
        <v>198</v>
      </c>
      <c r="AD36" s="28"/>
      <c r="AE36" s="111"/>
    </row>
    <row r="37" spans="1:31" x14ac:dyDescent="0.25">
      <c r="A37" s="26">
        <v>29</v>
      </c>
      <c r="B37" s="25" t="s">
        <v>183</v>
      </c>
      <c r="C37" s="122" t="s">
        <v>208</v>
      </c>
      <c r="D37" s="13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5" t="s">
        <v>206</v>
      </c>
      <c r="R37" s="109">
        <v>1.9623842592592592E-3</v>
      </c>
      <c r="S37" s="56"/>
      <c r="T37" s="56">
        <v>0</v>
      </c>
      <c r="U37" s="56"/>
      <c r="V37" s="56">
        <v>0</v>
      </c>
      <c r="W37" s="56"/>
      <c r="X37" s="56">
        <v>0</v>
      </c>
      <c r="Y37" s="56"/>
      <c r="Z37" s="56">
        <v>3</v>
      </c>
      <c r="AA37" s="107">
        <f>T37+V37+X37+Z37</f>
        <v>3</v>
      </c>
      <c r="AB37" s="83">
        <f>AA37*AL5</f>
        <v>1.7361111111111109E-4</v>
      </c>
      <c r="AC37" s="106">
        <f t="shared" ref="AC37:AC44" si="5">R37+AB37</f>
        <v>2.1359953703703701E-3</v>
      </c>
      <c r="AD37" s="28"/>
      <c r="AE37" s="111"/>
    </row>
    <row r="38" spans="1:31" x14ac:dyDescent="0.25">
      <c r="A38" s="20">
        <v>30</v>
      </c>
      <c r="B38" s="25" t="s">
        <v>176</v>
      </c>
      <c r="C38" s="122" t="s">
        <v>208</v>
      </c>
      <c r="D38" s="13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5" t="s">
        <v>206</v>
      </c>
      <c r="R38" s="109">
        <v>2.3800925925925925E-3</v>
      </c>
      <c r="S38" s="56"/>
      <c r="T38" s="56">
        <v>0</v>
      </c>
      <c r="U38" s="56"/>
      <c r="V38" s="56">
        <v>0</v>
      </c>
      <c r="W38" s="56"/>
      <c r="X38" s="56">
        <v>6</v>
      </c>
      <c r="Y38" s="56"/>
      <c r="Z38" s="56">
        <v>9</v>
      </c>
      <c r="AA38" s="107">
        <f>T38+V38+X38+Z38</f>
        <v>15</v>
      </c>
      <c r="AB38" s="83">
        <f>AA38*AL5</f>
        <v>8.6805555555555551E-4</v>
      </c>
      <c r="AC38" s="106">
        <f t="shared" si="5"/>
        <v>3.248148148148148E-3</v>
      </c>
      <c r="AD38" s="28"/>
      <c r="AE38" s="111"/>
    </row>
    <row r="39" spans="1:31" x14ac:dyDescent="0.25">
      <c r="A39" s="26">
        <v>31</v>
      </c>
      <c r="B39" s="25" t="s">
        <v>180</v>
      </c>
      <c r="C39" s="122" t="s">
        <v>208</v>
      </c>
      <c r="D39" s="13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5" t="s">
        <v>206</v>
      </c>
      <c r="R39" s="109">
        <v>2.3100694444444449E-3</v>
      </c>
      <c r="S39" s="56"/>
      <c r="T39" s="56">
        <v>0</v>
      </c>
      <c r="U39" s="56"/>
      <c r="V39" s="56">
        <v>1</v>
      </c>
      <c r="W39" s="56"/>
      <c r="X39" s="56">
        <v>0</v>
      </c>
      <c r="Y39" s="56"/>
      <c r="Z39" s="56">
        <v>0</v>
      </c>
      <c r="AA39" s="107">
        <f>T39+V39+X39+Z39</f>
        <v>1</v>
      </c>
      <c r="AB39" s="83">
        <f>AA39*AL5</f>
        <v>5.7870370370370366E-5</v>
      </c>
      <c r="AC39" s="106">
        <f t="shared" si="5"/>
        <v>2.3679398148148153E-3</v>
      </c>
      <c r="AD39" s="28"/>
      <c r="AE39" s="111"/>
    </row>
    <row r="40" spans="1:31" x14ac:dyDescent="0.25">
      <c r="A40" s="20">
        <v>32</v>
      </c>
      <c r="B40" s="25" t="s">
        <v>167</v>
      </c>
      <c r="C40" s="124" t="s">
        <v>193</v>
      </c>
      <c r="D40" s="13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5" t="s">
        <v>206</v>
      </c>
      <c r="R40" s="109">
        <v>1.7983796296296296E-3</v>
      </c>
      <c r="S40" s="56"/>
      <c r="T40" s="56">
        <v>0</v>
      </c>
      <c r="U40" s="56"/>
      <c r="V40" s="56">
        <v>0</v>
      </c>
      <c r="W40" s="56"/>
      <c r="X40" s="56">
        <v>0</v>
      </c>
      <c r="Y40" s="56"/>
      <c r="Z40" s="56">
        <v>0</v>
      </c>
      <c r="AA40" s="107">
        <f>T40+V40+X40+Z40</f>
        <v>0</v>
      </c>
      <c r="AB40" s="83">
        <f>AA40*AL5</f>
        <v>0</v>
      </c>
      <c r="AC40" s="106">
        <f t="shared" si="5"/>
        <v>1.7983796296296296E-3</v>
      </c>
      <c r="AD40" s="28"/>
      <c r="AE40" s="111"/>
    </row>
    <row r="41" spans="1:31" x14ac:dyDescent="0.25">
      <c r="A41" s="26">
        <v>33</v>
      </c>
      <c r="B41" s="25" t="s">
        <v>182</v>
      </c>
      <c r="C41" s="122" t="s">
        <v>208</v>
      </c>
      <c r="D41" s="13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5" t="s">
        <v>206</v>
      </c>
      <c r="R41" s="109">
        <v>2.3667824074074073E-3</v>
      </c>
      <c r="S41" s="56"/>
      <c r="T41" s="56">
        <v>0</v>
      </c>
      <c r="U41" s="56"/>
      <c r="V41" s="56">
        <v>0</v>
      </c>
      <c r="W41" s="56"/>
      <c r="X41" s="56">
        <v>6</v>
      </c>
      <c r="Y41" s="56"/>
      <c r="Z41" s="56">
        <v>3</v>
      </c>
      <c r="AA41" s="107">
        <f>T41+V41+X41+Z41</f>
        <v>9</v>
      </c>
      <c r="AB41" s="83">
        <f>AA41*AL5</f>
        <v>5.2083333333333333E-4</v>
      </c>
      <c r="AC41" s="106">
        <f t="shared" si="5"/>
        <v>2.8876157407407405E-3</v>
      </c>
      <c r="AD41" s="28"/>
      <c r="AE41" s="111"/>
    </row>
    <row r="42" spans="1:31" x14ac:dyDescent="0.25">
      <c r="A42" s="20">
        <v>34</v>
      </c>
      <c r="B42" s="25" t="s">
        <v>178</v>
      </c>
      <c r="C42" s="122" t="s">
        <v>208</v>
      </c>
      <c r="D42" s="13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15" t="s">
        <v>206</v>
      </c>
      <c r="R42" s="109">
        <v>1.9001157407407406E-3</v>
      </c>
      <c r="S42" s="56"/>
      <c r="T42" s="56">
        <v>0</v>
      </c>
      <c r="U42" s="56"/>
      <c r="V42" s="56">
        <v>0</v>
      </c>
      <c r="W42" s="56"/>
      <c r="X42" s="56">
        <v>0</v>
      </c>
      <c r="Y42" s="56"/>
      <c r="Z42" s="56">
        <v>3</v>
      </c>
      <c r="AA42" s="107">
        <v>3</v>
      </c>
      <c r="AB42" s="83">
        <f>AA42*AL5</f>
        <v>1.7361111111111109E-4</v>
      </c>
      <c r="AC42" s="106">
        <f t="shared" si="5"/>
        <v>2.0737268518518518E-3</v>
      </c>
      <c r="AD42" s="28"/>
      <c r="AE42" s="111"/>
    </row>
    <row r="43" spans="1:31" x14ac:dyDescent="0.25">
      <c r="A43" s="26">
        <v>35</v>
      </c>
      <c r="B43" s="25" t="s">
        <v>209</v>
      </c>
      <c r="C43" s="122" t="s">
        <v>208</v>
      </c>
      <c r="D43" s="13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5" t="s">
        <v>206</v>
      </c>
      <c r="R43" s="109">
        <v>1.7628472222222221E-3</v>
      </c>
      <c r="S43" s="56"/>
      <c r="T43" s="56">
        <v>0</v>
      </c>
      <c r="U43" s="56"/>
      <c r="V43" s="56">
        <v>3</v>
      </c>
      <c r="W43" s="56"/>
      <c r="X43" s="56">
        <v>0</v>
      </c>
      <c r="Y43" s="56"/>
      <c r="Z43" s="56">
        <v>3</v>
      </c>
      <c r="AA43" s="107">
        <f>T43+V43+X43+Z43</f>
        <v>6</v>
      </c>
      <c r="AB43" s="83">
        <f>AA43*AL5</f>
        <v>3.4722222222222218E-4</v>
      </c>
      <c r="AC43" s="106">
        <f t="shared" si="5"/>
        <v>2.1100694444444444E-3</v>
      </c>
      <c r="AD43" s="28"/>
      <c r="AE43" s="111"/>
    </row>
    <row r="44" spans="1:31" ht="15.75" thickBot="1" x14ac:dyDescent="0.3">
      <c r="A44" s="20">
        <v>36</v>
      </c>
      <c r="B44" s="25" t="s">
        <v>74</v>
      </c>
      <c r="C44" s="122" t="s">
        <v>79</v>
      </c>
      <c r="D44" s="133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5" t="s">
        <v>206</v>
      </c>
      <c r="R44" s="135">
        <v>3.0217592592592592E-3</v>
      </c>
      <c r="S44" s="59"/>
      <c r="T44" s="59">
        <v>0</v>
      </c>
      <c r="U44" s="59"/>
      <c r="V44" s="59">
        <v>0</v>
      </c>
      <c r="W44" s="59"/>
      <c r="X44" s="59">
        <v>0</v>
      </c>
      <c r="Y44" s="59"/>
      <c r="Z44" s="59">
        <v>9</v>
      </c>
      <c r="AA44" s="136">
        <f>T44+V44+X44+Z44</f>
        <v>9</v>
      </c>
      <c r="AB44" s="137">
        <f>AA44*AL5</f>
        <v>5.2083333333333333E-4</v>
      </c>
      <c r="AC44" s="138">
        <f t="shared" si="5"/>
        <v>3.5425925925925924E-3</v>
      </c>
      <c r="AD44" s="42"/>
      <c r="AE44" s="139"/>
    </row>
    <row r="46" spans="1:31" ht="18.75" x14ac:dyDescent="0.3">
      <c r="A46" s="157" t="s">
        <v>214</v>
      </c>
      <c r="B46" s="157"/>
      <c r="C46" s="157"/>
      <c r="D46" s="157"/>
      <c r="E46" s="157"/>
    </row>
    <row r="47" spans="1:31" ht="18.75" x14ac:dyDescent="0.3">
      <c r="A47" s="152"/>
      <c r="B47" s="152"/>
      <c r="C47" s="152"/>
      <c r="D47" s="152"/>
    </row>
    <row r="48" spans="1:31" ht="18.75" x14ac:dyDescent="0.3">
      <c r="A48" s="157" t="s">
        <v>215</v>
      </c>
      <c r="B48" s="157"/>
      <c r="C48" s="157"/>
      <c r="D48" s="157"/>
      <c r="E48" s="157"/>
      <c r="F48" s="157"/>
    </row>
  </sheetData>
  <mergeCells count="47">
    <mergeCell ref="S6:T6"/>
    <mergeCell ref="S7:S8"/>
    <mergeCell ref="T7:T8"/>
    <mergeCell ref="AC6:AC8"/>
    <mergeCell ref="U6:V6"/>
    <mergeCell ref="U7:U8"/>
    <mergeCell ref="V7:V8"/>
    <mergeCell ref="W6:X6"/>
    <mergeCell ref="W7:W8"/>
    <mergeCell ref="X7:X8"/>
    <mergeCell ref="Y6:Z6"/>
    <mergeCell ref="Y7:Y8"/>
    <mergeCell ref="Z7:Z8"/>
    <mergeCell ref="AA6:AA8"/>
    <mergeCell ref="AB6:AB8"/>
    <mergeCell ref="K7:K8"/>
    <mergeCell ref="AD6:AD8"/>
    <mergeCell ref="K3:O3"/>
    <mergeCell ref="P5:AI5"/>
    <mergeCell ref="A6:A8"/>
    <mergeCell ref="B6:B8"/>
    <mergeCell ref="C6:C8"/>
    <mergeCell ref="D6:D8"/>
    <mergeCell ref="P6:P8"/>
    <mergeCell ref="K6:L6"/>
    <mergeCell ref="AE6:AE8"/>
    <mergeCell ref="E7:E8"/>
    <mergeCell ref="Q6:Q8"/>
    <mergeCell ref="O6:O8"/>
    <mergeCell ref="B3:D3"/>
    <mergeCell ref="R6:R8"/>
    <mergeCell ref="G1:Q1"/>
    <mergeCell ref="A2:P2"/>
    <mergeCell ref="A46:E46"/>
    <mergeCell ref="A48:F48"/>
    <mergeCell ref="I6:J6"/>
    <mergeCell ref="E6:F6"/>
    <mergeCell ref="M7:M8"/>
    <mergeCell ref="N7:N8"/>
    <mergeCell ref="G6:H6"/>
    <mergeCell ref="M6:N6"/>
    <mergeCell ref="I7:I8"/>
    <mergeCell ref="L7:L8"/>
    <mergeCell ref="F7:F8"/>
    <mergeCell ref="G7:G8"/>
    <mergeCell ref="H7:H8"/>
    <mergeCell ref="J7:J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16" zoomScale="70" zoomScaleNormal="70" workbookViewId="0">
      <selection activeCell="V14" sqref="V14"/>
    </sheetView>
  </sheetViews>
  <sheetFormatPr defaultRowHeight="15" x14ac:dyDescent="0.25"/>
  <cols>
    <col min="1" max="1" width="3" bestFit="1" customWidth="1"/>
    <col min="2" max="2" width="21.85546875" customWidth="1"/>
    <col min="3" max="3" width="25.140625" bestFit="1" customWidth="1"/>
    <col min="4" max="4" width="13.42578125" customWidth="1"/>
    <col min="5" max="14" width="7.140625" customWidth="1"/>
    <col min="15" max="15" width="8.140625" customWidth="1"/>
    <col min="16" max="17" width="10.140625" customWidth="1"/>
    <col min="18" max="18" width="10.42578125" customWidth="1"/>
    <col min="20" max="20" width="10" customWidth="1"/>
    <col min="21" max="21" width="6.85546875" customWidth="1"/>
  </cols>
  <sheetData>
    <row r="1" spans="1:28" ht="18.75" x14ac:dyDescent="0.25">
      <c r="A1" s="158" t="s">
        <v>219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ht="22.5" x14ac:dyDescent="0.3">
      <c r="A2" s="159" t="s">
        <v>213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18.75" x14ac:dyDescent="0.3">
      <c r="B3" s="157" t="s">
        <v>126</v>
      </c>
      <c r="C3" s="157"/>
      <c r="D3" s="154"/>
      <c r="E3" s="154"/>
      <c r="F3" s="154"/>
      <c r="I3" s="155" t="s">
        <v>175</v>
      </c>
      <c r="J3" s="155"/>
      <c r="K3" s="155"/>
    </row>
    <row r="4" spans="1:28" ht="20.25" x14ac:dyDescent="0.3">
      <c r="B4" s="206" t="s">
        <v>216</v>
      </c>
      <c r="C4" s="206"/>
      <c r="K4" s="1"/>
      <c r="L4" s="2"/>
      <c r="M4" s="2"/>
      <c r="N4" s="2"/>
      <c r="O4" s="2"/>
      <c r="W4" s="3"/>
    </row>
    <row r="5" spans="1:28" ht="15.75" thickBot="1" x14ac:dyDescent="0.3">
      <c r="A5" s="4"/>
      <c r="B5" s="4"/>
      <c r="D5" s="4"/>
      <c r="E5" s="5"/>
      <c r="F5" s="6"/>
      <c r="G5" s="6"/>
      <c r="H5" s="6"/>
      <c r="I5" s="4"/>
      <c r="J5" s="4"/>
      <c r="K5" s="4"/>
      <c r="L5" s="4"/>
      <c r="M5" s="4"/>
      <c r="N5" s="4"/>
      <c r="O5" s="4"/>
      <c r="P5" s="193"/>
      <c r="Q5" s="193"/>
      <c r="R5" s="193"/>
      <c r="S5" s="193"/>
      <c r="T5" s="193"/>
      <c r="U5" s="193"/>
      <c r="V5" s="13"/>
      <c r="W5" s="14" t="s">
        <v>0</v>
      </c>
      <c r="X5" s="8">
        <v>5.7870370370370366E-5</v>
      </c>
      <c r="Y5" s="7"/>
      <c r="Z5" s="9"/>
      <c r="AA5" s="4"/>
      <c r="AB5" s="4"/>
    </row>
    <row r="6" spans="1:28" ht="25.5" customHeight="1" x14ac:dyDescent="0.25">
      <c r="A6" s="194" t="s">
        <v>1</v>
      </c>
      <c r="B6" s="197" t="s">
        <v>2</v>
      </c>
      <c r="C6" s="197" t="s">
        <v>3</v>
      </c>
      <c r="D6" s="163" t="s">
        <v>4</v>
      </c>
      <c r="E6" s="163" t="s">
        <v>15</v>
      </c>
      <c r="F6" s="163"/>
      <c r="G6" s="163" t="s">
        <v>16</v>
      </c>
      <c r="H6" s="163"/>
      <c r="I6" s="163" t="s">
        <v>14</v>
      </c>
      <c r="J6" s="163"/>
      <c r="K6" s="163" t="s">
        <v>16</v>
      </c>
      <c r="L6" s="163"/>
      <c r="M6" s="163" t="s">
        <v>17</v>
      </c>
      <c r="N6" s="163"/>
      <c r="O6" s="163" t="s">
        <v>6</v>
      </c>
      <c r="P6" s="163" t="s">
        <v>7</v>
      </c>
      <c r="Q6" s="163" t="s">
        <v>8</v>
      </c>
      <c r="R6" s="200" t="s">
        <v>9</v>
      </c>
    </row>
    <row r="7" spans="1:28" x14ac:dyDescent="0.25">
      <c r="A7" s="195"/>
      <c r="B7" s="198"/>
      <c r="C7" s="198"/>
      <c r="D7" s="179"/>
      <c r="E7" s="191" t="s">
        <v>10</v>
      </c>
      <c r="F7" s="161" t="s">
        <v>11</v>
      </c>
      <c r="G7" s="191" t="s">
        <v>10</v>
      </c>
      <c r="H7" s="191" t="s">
        <v>11</v>
      </c>
      <c r="I7" s="191" t="s">
        <v>10</v>
      </c>
      <c r="J7" s="191" t="s">
        <v>11</v>
      </c>
      <c r="K7" s="184" t="s">
        <v>10</v>
      </c>
      <c r="L7" s="184" t="s">
        <v>11</v>
      </c>
      <c r="M7" s="184" t="s">
        <v>10</v>
      </c>
      <c r="N7" s="184" t="s">
        <v>11</v>
      </c>
      <c r="O7" s="179"/>
      <c r="P7" s="179"/>
      <c r="Q7" s="179"/>
      <c r="R7" s="201"/>
    </row>
    <row r="8" spans="1:28" ht="15.75" thickBot="1" x14ac:dyDescent="0.3">
      <c r="A8" s="196"/>
      <c r="B8" s="199"/>
      <c r="C8" s="199"/>
      <c r="D8" s="180"/>
      <c r="E8" s="162"/>
      <c r="F8" s="162"/>
      <c r="G8" s="192"/>
      <c r="H8" s="192"/>
      <c r="I8" s="192"/>
      <c r="J8" s="192"/>
      <c r="K8" s="185"/>
      <c r="L8" s="185"/>
      <c r="M8" s="185"/>
      <c r="N8" s="185"/>
      <c r="O8" s="180"/>
      <c r="P8" s="180"/>
      <c r="Q8" s="180"/>
      <c r="R8" s="202"/>
    </row>
    <row r="9" spans="1:28" x14ac:dyDescent="0.25">
      <c r="A9" s="47">
        <v>1</v>
      </c>
      <c r="B9" s="140" t="s">
        <v>192</v>
      </c>
      <c r="C9" s="95" t="s">
        <v>193</v>
      </c>
      <c r="D9" s="99">
        <v>8.9120370370370362E-4</v>
      </c>
      <c r="E9" s="100"/>
      <c r="F9" s="100">
        <v>0</v>
      </c>
      <c r="G9" s="100"/>
      <c r="H9" s="100">
        <v>0</v>
      </c>
      <c r="I9" s="100"/>
      <c r="J9" s="100">
        <v>0</v>
      </c>
      <c r="K9" s="100"/>
      <c r="L9" s="100">
        <v>0</v>
      </c>
      <c r="M9" s="100"/>
      <c r="N9" s="100">
        <v>0</v>
      </c>
      <c r="O9" s="27">
        <f t="shared" ref="O9:O44" si="0">F9+H9+J9+L9+N9</f>
        <v>0</v>
      </c>
      <c r="P9" s="101">
        <f t="shared" ref="P9:P44" si="1">O9*$X$5</f>
        <v>0</v>
      </c>
      <c r="Q9" s="101">
        <f t="shared" ref="Q9:Q44" si="2">D9+P9</f>
        <v>8.9120370370370362E-4</v>
      </c>
      <c r="R9" s="27" t="s">
        <v>196</v>
      </c>
    </row>
    <row r="10" spans="1:28" x14ac:dyDescent="0.25">
      <c r="A10" s="28">
        <v>2</v>
      </c>
      <c r="B10" s="25" t="s">
        <v>172</v>
      </c>
      <c r="C10" s="56" t="s">
        <v>193</v>
      </c>
      <c r="D10" s="76">
        <v>9.4907407407407408E-4</v>
      </c>
      <c r="E10" s="77"/>
      <c r="F10" s="77">
        <v>0</v>
      </c>
      <c r="G10" s="77"/>
      <c r="H10" s="77">
        <v>0</v>
      </c>
      <c r="I10" s="77"/>
      <c r="J10" s="77">
        <v>0</v>
      </c>
      <c r="K10" s="77"/>
      <c r="L10" s="77">
        <v>0</v>
      </c>
      <c r="M10" s="77"/>
      <c r="N10" s="77">
        <v>0</v>
      </c>
      <c r="O10" s="21">
        <f t="shared" si="0"/>
        <v>0</v>
      </c>
      <c r="P10" s="78">
        <f t="shared" si="1"/>
        <v>0</v>
      </c>
      <c r="Q10" s="78">
        <f t="shared" si="2"/>
        <v>9.4907407407407408E-4</v>
      </c>
      <c r="R10" s="21">
        <v>1</v>
      </c>
    </row>
    <row r="11" spans="1:28" x14ac:dyDescent="0.25">
      <c r="A11" s="28">
        <v>3</v>
      </c>
      <c r="B11" s="25" t="s">
        <v>171</v>
      </c>
      <c r="C11" s="56" t="s">
        <v>193</v>
      </c>
      <c r="D11" s="80">
        <v>9.418981481481482E-4</v>
      </c>
      <c r="E11" s="77"/>
      <c r="F11" s="77">
        <v>0</v>
      </c>
      <c r="G11" s="77"/>
      <c r="H11" s="77">
        <v>0</v>
      </c>
      <c r="I11" s="77"/>
      <c r="J11" s="77">
        <v>0</v>
      </c>
      <c r="K11" s="77"/>
      <c r="L11" s="77">
        <v>0</v>
      </c>
      <c r="M11" s="77"/>
      <c r="N11" s="77">
        <v>1</v>
      </c>
      <c r="O11" s="21">
        <f t="shared" si="0"/>
        <v>1</v>
      </c>
      <c r="P11" s="78">
        <f t="shared" si="1"/>
        <v>5.7870370370370366E-5</v>
      </c>
      <c r="Q11" s="81">
        <f t="shared" si="2"/>
        <v>9.9976851851851854E-4</v>
      </c>
      <c r="R11" s="21">
        <v>2</v>
      </c>
    </row>
    <row r="12" spans="1:28" x14ac:dyDescent="0.25">
      <c r="A12" s="28">
        <v>4</v>
      </c>
      <c r="B12" s="25" t="s">
        <v>170</v>
      </c>
      <c r="C12" s="56" t="s">
        <v>193</v>
      </c>
      <c r="D12" s="80">
        <v>8.8564814814814799E-4</v>
      </c>
      <c r="E12" s="77"/>
      <c r="F12" s="77">
        <v>0</v>
      </c>
      <c r="G12" s="77"/>
      <c r="H12" s="77">
        <v>1</v>
      </c>
      <c r="I12" s="77"/>
      <c r="J12" s="77">
        <v>0</v>
      </c>
      <c r="K12" s="77"/>
      <c r="L12" s="77">
        <v>0</v>
      </c>
      <c r="M12" s="77"/>
      <c r="N12" s="77">
        <v>1</v>
      </c>
      <c r="O12" s="21">
        <f t="shared" si="0"/>
        <v>2</v>
      </c>
      <c r="P12" s="78">
        <f t="shared" si="1"/>
        <v>1.1574074074074073E-4</v>
      </c>
      <c r="Q12" s="81">
        <f t="shared" si="2"/>
        <v>1.0013888888888887E-3</v>
      </c>
      <c r="R12" s="21">
        <v>3</v>
      </c>
    </row>
    <row r="13" spans="1:28" x14ac:dyDescent="0.25">
      <c r="A13" s="28">
        <v>5</v>
      </c>
      <c r="B13" s="20" t="s">
        <v>130</v>
      </c>
      <c r="C13" s="21" t="s">
        <v>99</v>
      </c>
      <c r="D13" s="76">
        <v>1.0763888888888889E-3</v>
      </c>
      <c r="E13" s="77"/>
      <c r="F13" s="77">
        <v>1</v>
      </c>
      <c r="G13" s="77"/>
      <c r="H13" s="77">
        <v>0</v>
      </c>
      <c r="I13" s="77"/>
      <c r="J13" s="77">
        <v>0</v>
      </c>
      <c r="K13" s="77"/>
      <c r="L13" s="77">
        <v>0</v>
      </c>
      <c r="M13" s="77"/>
      <c r="N13" s="77">
        <v>1</v>
      </c>
      <c r="O13" s="21">
        <f t="shared" si="0"/>
        <v>2</v>
      </c>
      <c r="P13" s="78">
        <f t="shared" si="1"/>
        <v>1.1574074074074073E-4</v>
      </c>
      <c r="Q13" s="81">
        <f t="shared" si="2"/>
        <v>1.1921296296296296E-3</v>
      </c>
      <c r="R13" s="21">
        <v>4</v>
      </c>
    </row>
    <row r="14" spans="1:28" x14ac:dyDescent="0.25">
      <c r="A14" s="28">
        <v>6</v>
      </c>
      <c r="B14" s="20" t="s">
        <v>120</v>
      </c>
      <c r="C14" s="22" t="s">
        <v>123</v>
      </c>
      <c r="D14" s="78">
        <v>9.9537037037037042E-4</v>
      </c>
      <c r="E14" s="21"/>
      <c r="F14" s="21">
        <v>0</v>
      </c>
      <c r="G14" s="21"/>
      <c r="H14" s="21">
        <v>0</v>
      </c>
      <c r="I14" s="21"/>
      <c r="J14" s="21">
        <v>0</v>
      </c>
      <c r="K14" s="21"/>
      <c r="L14" s="21">
        <v>3</v>
      </c>
      <c r="M14" s="21"/>
      <c r="N14" s="21">
        <v>1</v>
      </c>
      <c r="O14" s="21">
        <f t="shared" si="0"/>
        <v>4</v>
      </c>
      <c r="P14" s="78">
        <f t="shared" si="1"/>
        <v>2.3148148148148146E-4</v>
      </c>
      <c r="Q14" s="78">
        <f t="shared" si="2"/>
        <v>1.2268518518518518E-3</v>
      </c>
      <c r="R14" s="21">
        <v>5</v>
      </c>
    </row>
    <row r="15" spans="1:28" x14ac:dyDescent="0.25">
      <c r="A15" s="28">
        <v>7</v>
      </c>
      <c r="B15" s="20" t="s">
        <v>131</v>
      </c>
      <c r="C15" s="21" t="s">
        <v>99</v>
      </c>
      <c r="D15" s="76">
        <v>1.0069444444444444E-3</v>
      </c>
      <c r="E15" s="77"/>
      <c r="F15" s="77">
        <v>0</v>
      </c>
      <c r="G15" s="77"/>
      <c r="H15" s="77">
        <v>4</v>
      </c>
      <c r="I15" s="77"/>
      <c r="J15" s="77">
        <v>0</v>
      </c>
      <c r="K15" s="77"/>
      <c r="L15" s="77">
        <v>0</v>
      </c>
      <c r="M15" s="77"/>
      <c r="N15" s="79">
        <v>1</v>
      </c>
      <c r="O15" s="21">
        <f t="shared" si="0"/>
        <v>5</v>
      </c>
      <c r="P15" s="78">
        <f t="shared" si="1"/>
        <v>2.8935185185185184E-4</v>
      </c>
      <c r="Q15" s="78">
        <f t="shared" si="2"/>
        <v>1.2962962962962963E-3</v>
      </c>
      <c r="R15" s="21" t="s">
        <v>196</v>
      </c>
    </row>
    <row r="16" spans="1:28" x14ac:dyDescent="0.25">
      <c r="A16" s="28">
        <v>8</v>
      </c>
      <c r="B16" s="20" t="s">
        <v>49</v>
      </c>
      <c r="C16" s="21" t="s">
        <v>52</v>
      </c>
      <c r="D16" s="78">
        <v>9.0277777777777784E-4</v>
      </c>
      <c r="E16" s="21"/>
      <c r="F16" s="21">
        <v>3</v>
      </c>
      <c r="G16" s="21"/>
      <c r="H16" s="21">
        <v>0</v>
      </c>
      <c r="I16" s="21"/>
      <c r="J16" s="21">
        <v>0</v>
      </c>
      <c r="K16" s="21"/>
      <c r="L16" s="21">
        <v>3</v>
      </c>
      <c r="M16" s="21"/>
      <c r="N16" s="21">
        <v>1</v>
      </c>
      <c r="O16" s="21">
        <f t="shared" si="0"/>
        <v>7</v>
      </c>
      <c r="P16" s="78">
        <f t="shared" si="1"/>
        <v>4.0509259259259258E-4</v>
      </c>
      <c r="Q16" s="78">
        <f t="shared" si="2"/>
        <v>1.3078703703703705E-3</v>
      </c>
      <c r="R16" s="21">
        <v>6</v>
      </c>
    </row>
    <row r="17" spans="1:18" x14ac:dyDescent="0.25">
      <c r="A17" s="28">
        <v>9</v>
      </c>
      <c r="B17" s="25" t="s">
        <v>158</v>
      </c>
      <c r="C17" s="22" t="s">
        <v>194</v>
      </c>
      <c r="D17" s="76">
        <v>1.2037037037037038E-3</v>
      </c>
      <c r="E17" s="77"/>
      <c r="F17" s="77">
        <v>0</v>
      </c>
      <c r="G17" s="77"/>
      <c r="H17" s="77">
        <v>0</v>
      </c>
      <c r="I17" s="77"/>
      <c r="J17" s="77">
        <v>0</v>
      </c>
      <c r="K17" s="77"/>
      <c r="L17" s="77">
        <v>0</v>
      </c>
      <c r="M17" s="77"/>
      <c r="N17" s="77">
        <v>2</v>
      </c>
      <c r="O17" s="21">
        <f t="shared" si="0"/>
        <v>2</v>
      </c>
      <c r="P17" s="78">
        <f t="shared" si="1"/>
        <v>1.1574074074074073E-4</v>
      </c>
      <c r="Q17" s="78">
        <f t="shared" si="2"/>
        <v>1.3194444444444445E-3</v>
      </c>
      <c r="R17" s="21">
        <v>7</v>
      </c>
    </row>
    <row r="18" spans="1:18" x14ac:dyDescent="0.25">
      <c r="A18" s="28">
        <v>10</v>
      </c>
      <c r="B18" s="25" t="s">
        <v>143</v>
      </c>
      <c r="C18" s="22" t="s">
        <v>195</v>
      </c>
      <c r="D18" s="78">
        <v>1.1342592592592591E-3</v>
      </c>
      <c r="E18" s="21"/>
      <c r="F18" s="21">
        <v>0</v>
      </c>
      <c r="G18" s="21"/>
      <c r="H18" s="21">
        <v>3</v>
      </c>
      <c r="I18" s="21"/>
      <c r="J18" s="21">
        <v>1</v>
      </c>
      <c r="K18" s="21"/>
      <c r="L18" s="21">
        <v>0</v>
      </c>
      <c r="M18" s="21"/>
      <c r="N18" s="21">
        <v>1</v>
      </c>
      <c r="O18" s="21">
        <f t="shared" si="0"/>
        <v>5</v>
      </c>
      <c r="P18" s="78">
        <f t="shared" si="1"/>
        <v>2.8935185185185184E-4</v>
      </c>
      <c r="Q18" s="78">
        <f t="shared" si="2"/>
        <v>1.423611111111111E-3</v>
      </c>
      <c r="R18" s="21">
        <v>8</v>
      </c>
    </row>
    <row r="19" spans="1:18" x14ac:dyDescent="0.25">
      <c r="A19" s="28">
        <v>11</v>
      </c>
      <c r="B19" s="20" t="s">
        <v>104</v>
      </c>
      <c r="C19" s="21" t="s">
        <v>100</v>
      </c>
      <c r="D19" s="78">
        <v>1.1689814814814816E-3</v>
      </c>
      <c r="E19" s="21"/>
      <c r="F19" s="21">
        <v>0</v>
      </c>
      <c r="G19" s="21"/>
      <c r="H19" s="21">
        <v>1</v>
      </c>
      <c r="I19" s="21"/>
      <c r="J19" s="21">
        <v>0</v>
      </c>
      <c r="K19" s="21"/>
      <c r="L19" s="21">
        <v>3</v>
      </c>
      <c r="M19" s="21"/>
      <c r="N19" s="21">
        <v>1</v>
      </c>
      <c r="O19" s="21">
        <f t="shared" si="0"/>
        <v>5</v>
      </c>
      <c r="P19" s="78">
        <f t="shared" si="1"/>
        <v>2.8935185185185184E-4</v>
      </c>
      <c r="Q19" s="78">
        <f t="shared" si="2"/>
        <v>1.4583333333333334E-3</v>
      </c>
      <c r="R19" s="21">
        <v>9</v>
      </c>
    </row>
    <row r="20" spans="1:18" x14ac:dyDescent="0.25">
      <c r="A20" s="28">
        <v>12</v>
      </c>
      <c r="B20" s="20" t="s">
        <v>94</v>
      </c>
      <c r="C20" s="21" t="s">
        <v>99</v>
      </c>
      <c r="D20" s="78">
        <v>1.25E-3</v>
      </c>
      <c r="E20" s="21"/>
      <c r="F20" s="21">
        <v>1</v>
      </c>
      <c r="G20" s="21"/>
      <c r="H20" s="21">
        <v>4</v>
      </c>
      <c r="I20" s="21"/>
      <c r="J20" s="21">
        <v>0</v>
      </c>
      <c r="K20" s="21"/>
      <c r="L20" s="21">
        <v>0</v>
      </c>
      <c r="M20" s="21"/>
      <c r="N20" s="21">
        <v>0</v>
      </c>
      <c r="O20" s="21">
        <f t="shared" si="0"/>
        <v>5</v>
      </c>
      <c r="P20" s="78">
        <f t="shared" si="1"/>
        <v>2.8935185185185184E-4</v>
      </c>
      <c r="Q20" s="78">
        <f t="shared" si="2"/>
        <v>1.5393518518518519E-3</v>
      </c>
      <c r="R20" s="21">
        <v>10</v>
      </c>
    </row>
    <row r="21" spans="1:18" x14ac:dyDescent="0.25">
      <c r="A21" s="28">
        <v>13</v>
      </c>
      <c r="B21" s="20" t="s">
        <v>89</v>
      </c>
      <c r="C21" s="21" t="s">
        <v>91</v>
      </c>
      <c r="D21" s="78">
        <v>1.3773148148148147E-3</v>
      </c>
      <c r="E21" s="21"/>
      <c r="F21" s="21">
        <v>0</v>
      </c>
      <c r="G21" s="21"/>
      <c r="H21" s="21">
        <v>0</v>
      </c>
      <c r="I21" s="21"/>
      <c r="J21" s="21">
        <v>1</v>
      </c>
      <c r="K21" s="21"/>
      <c r="L21" s="21">
        <v>1</v>
      </c>
      <c r="M21" s="21"/>
      <c r="N21" s="21">
        <v>1</v>
      </c>
      <c r="O21" s="21">
        <f t="shared" si="0"/>
        <v>3</v>
      </c>
      <c r="P21" s="78">
        <f t="shared" si="1"/>
        <v>1.7361111111111109E-4</v>
      </c>
      <c r="Q21" s="78">
        <f t="shared" si="2"/>
        <v>1.5509259259259259E-3</v>
      </c>
      <c r="R21" s="21">
        <v>11</v>
      </c>
    </row>
    <row r="22" spans="1:18" x14ac:dyDescent="0.25">
      <c r="A22" s="28">
        <v>14</v>
      </c>
      <c r="B22" s="20" t="s">
        <v>47</v>
      </c>
      <c r="C22" s="21" t="s">
        <v>52</v>
      </c>
      <c r="D22" s="78">
        <v>1.1574074074074073E-3</v>
      </c>
      <c r="E22" s="21"/>
      <c r="F22" s="21">
        <v>1</v>
      </c>
      <c r="G22" s="21"/>
      <c r="H22" s="21">
        <v>3</v>
      </c>
      <c r="I22" s="21"/>
      <c r="J22" s="21">
        <v>0</v>
      </c>
      <c r="K22" s="21"/>
      <c r="L22" s="21">
        <v>3</v>
      </c>
      <c r="M22" s="21"/>
      <c r="N22" s="21">
        <v>0</v>
      </c>
      <c r="O22" s="21">
        <f t="shared" si="0"/>
        <v>7</v>
      </c>
      <c r="P22" s="78">
        <f t="shared" si="1"/>
        <v>4.0509259259259258E-4</v>
      </c>
      <c r="Q22" s="78">
        <f t="shared" si="2"/>
        <v>1.5624999999999999E-3</v>
      </c>
      <c r="R22" s="21">
        <v>12</v>
      </c>
    </row>
    <row r="23" spans="1:18" x14ac:dyDescent="0.25">
      <c r="A23" s="28">
        <v>15</v>
      </c>
      <c r="B23" s="25" t="s">
        <v>186</v>
      </c>
      <c r="C23" s="56" t="s">
        <v>193</v>
      </c>
      <c r="D23" s="76">
        <v>1.3425925925925925E-3</v>
      </c>
      <c r="E23" s="77"/>
      <c r="F23" s="77">
        <v>1</v>
      </c>
      <c r="G23" s="77"/>
      <c r="H23" s="77">
        <v>2</v>
      </c>
      <c r="I23" s="77"/>
      <c r="J23" s="77">
        <v>0</v>
      </c>
      <c r="K23" s="77"/>
      <c r="L23" s="77">
        <v>0</v>
      </c>
      <c r="M23" s="77"/>
      <c r="N23" s="77">
        <v>1</v>
      </c>
      <c r="O23" s="21">
        <f t="shared" si="0"/>
        <v>4</v>
      </c>
      <c r="P23" s="78">
        <f t="shared" si="1"/>
        <v>2.3148148148148146E-4</v>
      </c>
      <c r="Q23" s="78">
        <f t="shared" si="2"/>
        <v>1.5740740740740739E-3</v>
      </c>
      <c r="R23" s="21" t="s">
        <v>196</v>
      </c>
    </row>
    <row r="24" spans="1:18" x14ac:dyDescent="0.25">
      <c r="A24" s="28">
        <v>16</v>
      </c>
      <c r="B24" s="20" t="s">
        <v>122</v>
      </c>
      <c r="C24" s="22" t="s">
        <v>123</v>
      </c>
      <c r="D24" s="78">
        <v>1.2847222222222223E-3</v>
      </c>
      <c r="E24" s="21"/>
      <c r="F24" s="21">
        <v>1</v>
      </c>
      <c r="G24" s="21"/>
      <c r="H24" s="21">
        <v>4</v>
      </c>
      <c r="I24" s="21"/>
      <c r="J24" s="21">
        <v>0</v>
      </c>
      <c r="K24" s="21"/>
      <c r="L24" s="21">
        <v>0</v>
      </c>
      <c r="M24" s="21"/>
      <c r="N24" s="21">
        <v>0</v>
      </c>
      <c r="O24" s="21">
        <f t="shared" si="0"/>
        <v>5</v>
      </c>
      <c r="P24" s="78">
        <f t="shared" si="1"/>
        <v>2.8935185185185184E-4</v>
      </c>
      <c r="Q24" s="78">
        <f t="shared" si="2"/>
        <v>1.5740740740740741E-3</v>
      </c>
      <c r="R24" s="21">
        <v>13</v>
      </c>
    </row>
    <row r="25" spans="1:18" x14ac:dyDescent="0.25">
      <c r="A25" s="28">
        <v>17</v>
      </c>
      <c r="B25" s="20" t="s">
        <v>93</v>
      </c>
      <c r="C25" s="21" t="s">
        <v>99</v>
      </c>
      <c r="D25" s="78">
        <v>1.5393518518518519E-3</v>
      </c>
      <c r="E25" s="21"/>
      <c r="F25" s="21">
        <v>0</v>
      </c>
      <c r="G25" s="21"/>
      <c r="H25" s="21">
        <v>0</v>
      </c>
      <c r="I25" s="21"/>
      <c r="J25" s="21">
        <v>0</v>
      </c>
      <c r="K25" s="21"/>
      <c r="L25" s="21">
        <v>0</v>
      </c>
      <c r="M25" s="21"/>
      <c r="N25" s="21">
        <v>1</v>
      </c>
      <c r="O25" s="21">
        <f t="shared" si="0"/>
        <v>1</v>
      </c>
      <c r="P25" s="78">
        <f t="shared" si="1"/>
        <v>5.7870370370370366E-5</v>
      </c>
      <c r="Q25" s="78">
        <f t="shared" si="2"/>
        <v>1.5972222222222223E-3</v>
      </c>
      <c r="R25" s="21" t="s">
        <v>196</v>
      </c>
    </row>
    <row r="26" spans="1:18" ht="15" customHeight="1" x14ac:dyDescent="0.25">
      <c r="A26" s="28">
        <v>18</v>
      </c>
      <c r="B26" s="11" t="s">
        <v>21</v>
      </c>
      <c r="C26" s="21" t="s">
        <v>27</v>
      </c>
      <c r="D26" s="78">
        <v>1.4351851851851854E-3</v>
      </c>
      <c r="E26" s="21"/>
      <c r="F26" s="21">
        <v>0</v>
      </c>
      <c r="G26" s="21"/>
      <c r="H26" s="21">
        <v>3</v>
      </c>
      <c r="I26" s="21"/>
      <c r="J26" s="21">
        <v>0</v>
      </c>
      <c r="K26" s="21"/>
      <c r="L26" s="21">
        <v>0</v>
      </c>
      <c r="M26" s="21"/>
      <c r="N26" s="21">
        <v>0</v>
      </c>
      <c r="O26" s="21">
        <f t="shared" si="0"/>
        <v>3</v>
      </c>
      <c r="P26" s="78">
        <f t="shared" si="1"/>
        <v>1.7361111111111109E-4</v>
      </c>
      <c r="Q26" s="78">
        <f t="shared" si="2"/>
        <v>1.6087962962962965E-3</v>
      </c>
      <c r="R26" s="21">
        <v>14</v>
      </c>
    </row>
    <row r="27" spans="1:18" x14ac:dyDescent="0.25">
      <c r="A27" s="28">
        <v>19</v>
      </c>
      <c r="B27" s="20" t="s">
        <v>51</v>
      </c>
      <c r="C27" s="21" t="s">
        <v>52</v>
      </c>
      <c r="D27" s="78">
        <v>1.2152777777777778E-3</v>
      </c>
      <c r="E27" s="21"/>
      <c r="F27" s="21">
        <v>0</v>
      </c>
      <c r="G27" s="21"/>
      <c r="H27" s="21">
        <v>4</v>
      </c>
      <c r="I27" s="21"/>
      <c r="J27" s="21">
        <v>1</v>
      </c>
      <c r="K27" s="21"/>
      <c r="L27" s="21">
        <v>1</v>
      </c>
      <c r="M27" s="21"/>
      <c r="N27" s="21">
        <v>1</v>
      </c>
      <c r="O27" s="21">
        <f t="shared" si="0"/>
        <v>7</v>
      </c>
      <c r="P27" s="78">
        <f t="shared" si="1"/>
        <v>4.0509259259259258E-4</v>
      </c>
      <c r="Q27" s="78">
        <f t="shared" si="2"/>
        <v>1.6203703703703703E-3</v>
      </c>
      <c r="R27" s="21">
        <v>15</v>
      </c>
    </row>
    <row r="28" spans="1:18" x14ac:dyDescent="0.25">
      <c r="A28" s="28">
        <v>20</v>
      </c>
      <c r="B28" s="20" t="s">
        <v>87</v>
      </c>
      <c r="C28" s="21" t="s">
        <v>91</v>
      </c>
      <c r="D28" s="78">
        <v>1.5624999999999999E-3</v>
      </c>
      <c r="E28" s="21"/>
      <c r="F28" s="21">
        <v>0</v>
      </c>
      <c r="G28" s="21"/>
      <c r="H28" s="21">
        <v>0</v>
      </c>
      <c r="I28" s="21"/>
      <c r="J28" s="21">
        <v>2</v>
      </c>
      <c r="K28" s="21"/>
      <c r="L28" s="21">
        <v>0</v>
      </c>
      <c r="M28" s="21"/>
      <c r="N28" s="21">
        <v>0</v>
      </c>
      <c r="O28" s="21">
        <f t="shared" si="0"/>
        <v>2</v>
      </c>
      <c r="P28" s="78">
        <f t="shared" si="1"/>
        <v>1.1574074074074073E-4</v>
      </c>
      <c r="Q28" s="78">
        <f t="shared" si="2"/>
        <v>1.6782407407407406E-3</v>
      </c>
      <c r="R28" s="21">
        <v>16</v>
      </c>
    </row>
    <row r="29" spans="1:18" x14ac:dyDescent="0.25">
      <c r="A29" s="28">
        <v>21</v>
      </c>
      <c r="B29" s="25" t="s">
        <v>173</v>
      </c>
      <c r="C29" s="28" t="s">
        <v>193</v>
      </c>
      <c r="D29" s="80">
        <v>1.3136574074074075E-3</v>
      </c>
      <c r="E29" s="77"/>
      <c r="F29" s="77">
        <v>1</v>
      </c>
      <c r="G29" s="77"/>
      <c r="H29" s="77">
        <v>3</v>
      </c>
      <c r="I29" s="77"/>
      <c r="J29" s="77">
        <v>0</v>
      </c>
      <c r="K29" s="77"/>
      <c r="L29" s="77">
        <v>3</v>
      </c>
      <c r="M29" s="77"/>
      <c r="N29" s="77">
        <v>0</v>
      </c>
      <c r="O29" s="21">
        <f t="shared" si="0"/>
        <v>7</v>
      </c>
      <c r="P29" s="78">
        <f t="shared" si="1"/>
        <v>4.0509259259259258E-4</v>
      </c>
      <c r="Q29" s="81">
        <f t="shared" si="2"/>
        <v>1.71875E-3</v>
      </c>
      <c r="R29" s="21">
        <v>17</v>
      </c>
    </row>
    <row r="30" spans="1:18" x14ac:dyDescent="0.25">
      <c r="A30" s="28">
        <v>22</v>
      </c>
      <c r="B30" s="20" t="s">
        <v>121</v>
      </c>
      <c r="C30" s="22" t="s">
        <v>123</v>
      </c>
      <c r="D30" s="81">
        <v>1.3748842592592591E-3</v>
      </c>
      <c r="E30" s="21"/>
      <c r="F30" s="21">
        <v>1</v>
      </c>
      <c r="G30" s="21"/>
      <c r="H30" s="21">
        <v>1</v>
      </c>
      <c r="I30" s="21"/>
      <c r="J30" s="21">
        <v>0</v>
      </c>
      <c r="K30" s="21"/>
      <c r="L30" s="21">
        <v>2</v>
      </c>
      <c r="M30" s="21"/>
      <c r="N30" s="21">
        <v>2</v>
      </c>
      <c r="O30" s="21">
        <f t="shared" si="0"/>
        <v>6</v>
      </c>
      <c r="P30" s="78">
        <f t="shared" si="1"/>
        <v>3.4722222222222218E-4</v>
      </c>
      <c r="Q30" s="81">
        <f t="shared" si="2"/>
        <v>1.7221064814814811E-3</v>
      </c>
      <c r="R30" s="21">
        <v>18</v>
      </c>
    </row>
    <row r="31" spans="1:18" x14ac:dyDescent="0.25">
      <c r="A31" s="28">
        <v>23</v>
      </c>
      <c r="B31" s="20" t="s">
        <v>36</v>
      </c>
      <c r="C31" s="21" t="s">
        <v>39</v>
      </c>
      <c r="D31" s="78">
        <v>1.0648148148148147E-3</v>
      </c>
      <c r="E31" s="21"/>
      <c r="F31" s="21">
        <v>0</v>
      </c>
      <c r="G31" s="21"/>
      <c r="H31" s="21">
        <v>6</v>
      </c>
      <c r="I31" s="21"/>
      <c r="J31" s="21">
        <v>0</v>
      </c>
      <c r="K31" s="21"/>
      <c r="L31" s="21">
        <v>3</v>
      </c>
      <c r="M31" s="21"/>
      <c r="N31" s="21">
        <v>3</v>
      </c>
      <c r="O31" s="21">
        <f t="shared" si="0"/>
        <v>12</v>
      </c>
      <c r="P31" s="78">
        <f t="shared" si="1"/>
        <v>6.9444444444444436E-4</v>
      </c>
      <c r="Q31" s="78">
        <f t="shared" si="2"/>
        <v>1.759259259259259E-3</v>
      </c>
      <c r="R31" s="21">
        <v>19</v>
      </c>
    </row>
    <row r="32" spans="1:18" x14ac:dyDescent="0.25">
      <c r="A32" s="28">
        <v>24</v>
      </c>
      <c r="B32" s="20" t="s">
        <v>75</v>
      </c>
      <c r="C32" s="21" t="s">
        <v>79</v>
      </c>
      <c r="D32" s="78">
        <v>1.8171296296296297E-3</v>
      </c>
      <c r="E32" s="21"/>
      <c r="F32" s="21">
        <v>0</v>
      </c>
      <c r="G32" s="21"/>
      <c r="H32" s="21">
        <v>0</v>
      </c>
      <c r="I32" s="21"/>
      <c r="J32" s="21">
        <v>0</v>
      </c>
      <c r="K32" s="21"/>
      <c r="L32" s="21">
        <v>0</v>
      </c>
      <c r="M32" s="21"/>
      <c r="N32" s="21">
        <v>0</v>
      </c>
      <c r="O32" s="21">
        <f t="shared" si="0"/>
        <v>0</v>
      </c>
      <c r="P32" s="78">
        <f t="shared" si="1"/>
        <v>0</v>
      </c>
      <c r="Q32" s="78">
        <f t="shared" si="2"/>
        <v>1.8171296296296297E-3</v>
      </c>
      <c r="R32" s="21">
        <v>20</v>
      </c>
    </row>
    <row r="33" spans="1:18" x14ac:dyDescent="0.25">
      <c r="A33" s="28">
        <v>25</v>
      </c>
      <c r="B33" s="20" t="s">
        <v>118</v>
      </c>
      <c r="C33" s="22" t="s">
        <v>123</v>
      </c>
      <c r="D33" s="78">
        <v>1.6782407407407406E-3</v>
      </c>
      <c r="E33" s="21"/>
      <c r="F33" s="21">
        <v>0</v>
      </c>
      <c r="G33" s="21"/>
      <c r="H33" s="21">
        <v>1</v>
      </c>
      <c r="I33" s="21"/>
      <c r="J33" s="21">
        <v>1</v>
      </c>
      <c r="K33" s="21"/>
      <c r="L33" s="21">
        <v>1</v>
      </c>
      <c r="M33" s="21"/>
      <c r="N33" s="21">
        <v>1</v>
      </c>
      <c r="O33" s="21">
        <f t="shared" si="0"/>
        <v>4</v>
      </c>
      <c r="P33" s="78">
        <f t="shared" si="1"/>
        <v>2.3148148148148146E-4</v>
      </c>
      <c r="Q33" s="78">
        <f t="shared" si="2"/>
        <v>1.9097222222222219E-3</v>
      </c>
      <c r="R33" s="21">
        <v>21</v>
      </c>
    </row>
    <row r="34" spans="1:18" x14ac:dyDescent="0.25">
      <c r="A34" s="28">
        <v>26</v>
      </c>
      <c r="B34" s="25" t="s">
        <v>159</v>
      </c>
      <c r="C34" s="22" t="s">
        <v>194</v>
      </c>
      <c r="D34" s="76">
        <v>1.712962962962963E-3</v>
      </c>
      <c r="E34" s="77"/>
      <c r="F34" s="77">
        <v>0</v>
      </c>
      <c r="G34" s="77"/>
      <c r="H34" s="77">
        <v>0</v>
      </c>
      <c r="I34" s="77"/>
      <c r="J34" s="77">
        <v>0</v>
      </c>
      <c r="K34" s="77"/>
      <c r="L34" s="77">
        <v>0</v>
      </c>
      <c r="M34" s="77"/>
      <c r="N34" s="77">
        <v>4</v>
      </c>
      <c r="O34" s="21">
        <f t="shared" si="0"/>
        <v>4</v>
      </c>
      <c r="P34" s="78">
        <f t="shared" si="1"/>
        <v>2.3148148148148146E-4</v>
      </c>
      <c r="Q34" s="78">
        <f t="shared" si="2"/>
        <v>1.9444444444444444E-3</v>
      </c>
      <c r="R34" s="21">
        <v>22</v>
      </c>
    </row>
    <row r="35" spans="1:18" x14ac:dyDescent="0.25">
      <c r="A35" s="28">
        <v>27</v>
      </c>
      <c r="B35" s="20" t="s">
        <v>134</v>
      </c>
      <c r="C35" s="21" t="s">
        <v>99</v>
      </c>
      <c r="D35" s="78">
        <v>1.3194444444444443E-3</v>
      </c>
      <c r="E35" s="21"/>
      <c r="F35" s="21">
        <v>1</v>
      </c>
      <c r="G35" s="21"/>
      <c r="H35" s="21">
        <v>0</v>
      </c>
      <c r="I35" s="21"/>
      <c r="J35" s="21">
        <v>0</v>
      </c>
      <c r="K35" s="21"/>
      <c r="L35" s="21">
        <v>9</v>
      </c>
      <c r="M35" s="21"/>
      <c r="N35" s="21">
        <v>1</v>
      </c>
      <c r="O35" s="21">
        <f t="shared" si="0"/>
        <v>11</v>
      </c>
      <c r="P35" s="78">
        <f t="shared" si="1"/>
        <v>6.3657407407407402E-4</v>
      </c>
      <c r="Q35" s="78">
        <f t="shared" si="2"/>
        <v>1.9560185185185184E-3</v>
      </c>
      <c r="R35" s="21" t="s">
        <v>196</v>
      </c>
    </row>
    <row r="36" spans="1:18" x14ac:dyDescent="0.25">
      <c r="A36" s="28">
        <v>28</v>
      </c>
      <c r="B36" s="25" t="s">
        <v>147</v>
      </c>
      <c r="C36" s="22" t="s">
        <v>195</v>
      </c>
      <c r="D36" s="78">
        <v>1.8518518518518517E-3</v>
      </c>
      <c r="E36" s="21"/>
      <c r="F36" s="21">
        <v>1</v>
      </c>
      <c r="G36" s="21"/>
      <c r="H36" s="21">
        <v>3</v>
      </c>
      <c r="I36" s="21"/>
      <c r="J36" s="21">
        <v>0</v>
      </c>
      <c r="K36" s="21"/>
      <c r="L36" s="21">
        <v>0</v>
      </c>
      <c r="M36" s="21"/>
      <c r="N36" s="21">
        <v>1</v>
      </c>
      <c r="O36" s="21">
        <f t="shared" si="0"/>
        <v>5</v>
      </c>
      <c r="P36" s="78">
        <f t="shared" si="1"/>
        <v>2.8935185185185184E-4</v>
      </c>
      <c r="Q36" s="78">
        <f t="shared" si="2"/>
        <v>2.1412037037037033E-3</v>
      </c>
      <c r="R36" s="21">
        <v>23</v>
      </c>
    </row>
    <row r="37" spans="1:18" x14ac:dyDescent="0.25">
      <c r="A37" s="28">
        <v>29</v>
      </c>
      <c r="B37" s="20" t="s">
        <v>133</v>
      </c>
      <c r="C37" s="21" t="s">
        <v>99</v>
      </c>
      <c r="D37" s="78">
        <v>1.9328703703703704E-3</v>
      </c>
      <c r="E37" s="21"/>
      <c r="F37" s="21">
        <v>0</v>
      </c>
      <c r="G37" s="21"/>
      <c r="H37" s="21">
        <v>3</v>
      </c>
      <c r="I37" s="21"/>
      <c r="J37" s="21">
        <v>1</v>
      </c>
      <c r="K37" s="21"/>
      <c r="L37" s="21">
        <v>1</v>
      </c>
      <c r="M37" s="21"/>
      <c r="N37" s="21">
        <v>0</v>
      </c>
      <c r="O37" s="21">
        <f t="shared" si="0"/>
        <v>5</v>
      </c>
      <c r="P37" s="78">
        <f t="shared" si="1"/>
        <v>2.8935185185185184E-4</v>
      </c>
      <c r="Q37" s="78">
        <f t="shared" si="2"/>
        <v>2.2222222222222222E-3</v>
      </c>
      <c r="R37" s="21" t="s">
        <v>196</v>
      </c>
    </row>
    <row r="38" spans="1:18" x14ac:dyDescent="0.25">
      <c r="A38" s="28">
        <v>30</v>
      </c>
      <c r="B38" s="20" t="s">
        <v>66</v>
      </c>
      <c r="C38" s="21" t="s">
        <v>69</v>
      </c>
      <c r="D38" s="78">
        <v>1.7013888888888892E-3</v>
      </c>
      <c r="E38" s="21"/>
      <c r="F38" s="21">
        <v>2</v>
      </c>
      <c r="G38" s="21"/>
      <c r="H38" s="21">
        <v>3</v>
      </c>
      <c r="I38" s="21"/>
      <c r="J38" s="21">
        <v>2</v>
      </c>
      <c r="K38" s="21"/>
      <c r="L38" s="21">
        <v>4</v>
      </c>
      <c r="M38" s="21"/>
      <c r="N38" s="21">
        <v>2</v>
      </c>
      <c r="O38" s="21">
        <f t="shared" si="0"/>
        <v>13</v>
      </c>
      <c r="P38" s="78">
        <f t="shared" si="1"/>
        <v>7.5231481481481471E-4</v>
      </c>
      <c r="Q38" s="78">
        <f t="shared" si="2"/>
        <v>2.453703703703704E-3</v>
      </c>
      <c r="R38" s="21">
        <v>24</v>
      </c>
    </row>
    <row r="39" spans="1:18" x14ac:dyDescent="0.25">
      <c r="A39" s="28">
        <v>31</v>
      </c>
      <c r="B39" s="25" t="s">
        <v>191</v>
      </c>
      <c r="C39" s="56" t="s">
        <v>193</v>
      </c>
      <c r="D39" s="76">
        <v>1.4583333333333334E-3</v>
      </c>
      <c r="E39" s="77"/>
      <c r="F39" s="79">
        <v>3</v>
      </c>
      <c r="G39" s="77"/>
      <c r="H39" s="79">
        <v>6</v>
      </c>
      <c r="I39" s="77"/>
      <c r="J39" s="77">
        <v>3</v>
      </c>
      <c r="K39" s="77"/>
      <c r="L39" s="77">
        <v>6</v>
      </c>
      <c r="M39" s="77"/>
      <c r="N39" s="79">
        <v>2</v>
      </c>
      <c r="O39" s="21">
        <f t="shared" si="0"/>
        <v>20</v>
      </c>
      <c r="P39" s="78">
        <f t="shared" si="1"/>
        <v>1.1574074074074073E-3</v>
      </c>
      <c r="Q39" s="78">
        <f t="shared" si="2"/>
        <v>2.6157407407407405E-3</v>
      </c>
      <c r="R39" s="21" t="s">
        <v>196</v>
      </c>
    </row>
    <row r="40" spans="1:18" x14ac:dyDescent="0.25">
      <c r="A40" s="28">
        <v>32</v>
      </c>
      <c r="B40" s="25" t="s">
        <v>148</v>
      </c>
      <c r="C40" s="22" t="s">
        <v>195</v>
      </c>
      <c r="D40" s="78">
        <v>2.1180555555555553E-3</v>
      </c>
      <c r="E40" s="21"/>
      <c r="F40" s="21">
        <v>0</v>
      </c>
      <c r="G40" s="21"/>
      <c r="H40" s="21">
        <v>0</v>
      </c>
      <c r="I40" s="21"/>
      <c r="J40" s="21">
        <v>1</v>
      </c>
      <c r="K40" s="21"/>
      <c r="L40" s="21">
        <v>4</v>
      </c>
      <c r="M40" s="21"/>
      <c r="N40" s="21">
        <v>4</v>
      </c>
      <c r="O40" s="21">
        <f t="shared" si="0"/>
        <v>9</v>
      </c>
      <c r="P40" s="78">
        <f t="shared" si="1"/>
        <v>5.2083333333333333E-4</v>
      </c>
      <c r="Q40" s="78">
        <f t="shared" si="2"/>
        <v>2.6388888888888885E-3</v>
      </c>
      <c r="R40" s="21" t="s">
        <v>196</v>
      </c>
    </row>
    <row r="41" spans="1:18" x14ac:dyDescent="0.25">
      <c r="A41" s="28">
        <v>33</v>
      </c>
      <c r="B41" s="25" t="s">
        <v>142</v>
      </c>
      <c r="C41" s="22" t="s">
        <v>195</v>
      </c>
      <c r="D41" s="78">
        <v>2.4305555555555556E-3</v>
      </c>
      <c r="E41" s="21"/>
      <c r="F41" s="21">
        <v>1</v>
      </c>
      <c r="G41" s="21"/>
      <c r="H41" s="21">
        <v>1</v>
      </c>
      <c r="I41" s="21"/>
      <c r="J41" s="21">
        <v>0</v>
      </c>
      <c r="K41" s="21"/>
      <c r="L41" s="21">
        <v>0</v>
      </c>
      <c r="M41" s="21"/>
      <c r="N41" s="21">
        <v>3</v>
      </c>
      <c r="O41" s="21">
        <f t="shared" si="0"/>
        <v>5</v>
      </c>
      <c r="P41" s="78">
        <f t="shared" si="1"/>
        <v>2.8935185185185184E-4</v>
      </c>
      <c r="Q41" s="78">
        <f t="shared" si="2"/>
        <v>2.7199074074074074E-3</v>
      </c>
      <c r="R41" s="21">
        <v>25</v>
      </c>
    </row>
    <row r="42" spans="1:18" x14ac:dyDescent="0.25">
      <c r="A42" s="28">
        <v>34</v>
      </c>
      <c r="B42" s="20" t="s">
        <v>135</v>
      </c>
      <c r="C42" s="21" t="s">
        <v>99</v>
      </c>
      <c r="D42" s="78">
        <v>1.8865740740740742E-3</v>
      </c>
      <c r="E42" s="21"/>
      <c r="F42" s="21">
        <v>1</v>
      </c>
      <c r="G42" s="21"/>
      <c r="H42" s="21">
        <v>1</v>
      </c>
      <c r="I42" s="21"/>
      <c r="J42" s="21">
        <v>6</v>
      </c>
      <c r="K42" s="21"/>
      <c r="L42" s="21">
        <v>3</v>
      </c>
      <c r="M42" s="21"/>
      <c r="N42" s="21">
        <v>4</v>
      </c>
      <c r="O42" s="21">
        <f t="shared" si="0"/>
        <v>15</v>
      </c>
      <c r="P42" s="78">
        <f t="shared" si="1"/>
        <v>8.6805555555555551E-4</v>
      </c>
      <c r="Q42" s="78">
        <f t="shared" si="2"/>
        <v>2.7546296296296294E-3</v>
      </c>
      <c r="R42" s="21" t="s">
        <v>196</v>
      </c>
    </row>
    <row r="43" spans="1:18" x14ac:dyDescent="0.25">
      <c r="A43" s="28">
        <v>35</v>
      </c>
      <c r="B43" s="20" t="s">
        <v>88</v>
      </c>
      <c r="C43" s="21" t="s">
        <v>91</v>
      </c>
      <c r="D43" s="78">
        <v>2.7430555555555559E-3</v>
      </c>
      <c r="E43" s="21"/>
      <c r="F43" s="21">
        <v>1</v>
      </c>
      <c r="G43" s="21"/>
      <c r="H43" s="21">
        <v>2</v>
      </c>
      <c r="I43" s="21"/>
      <c r="J43" s="21">
        <v>0</v>
      </c>
      <c r="K43" s="21"/>
      <c r="L43" s="21">
        <v>2</v>
      </c>
      <c r="M43" s="21"/>
      <c r="N43" s="21">
        <v>1</v>
      </c>
      <c r="O43" s="21">
        <f t="shared" si="0"/>
        <v>6</v>
      </c>
      <c r="P43" s="78">
        <f t="shared" si="1"/>
        <v>3.4722222222222218E-4</v>
      </c>
      <c r="Q43" s="78">
        <f t="shared" si="2"/>
        <v>3.0902777777777782E-3</v>
      </c>
      <c r="R43" s="21">
        <v>26</v>
      </c>
    </row>
    <row r="44" spans="1:18" x14ac:dyDescent="0.25">
      <c r="A44" s="28">
        <v>36</v>
      </c>
      <c r="B44" s="20" t="s">
        <v>76</v>
      </c>
      <c r="C44" s="21" t="s">
        <v>79</v>
      </c>
      <c r="D44" s="78">
        <v>2.8587962962962963E-3</v>
      </c>
      <c r="E44" s="21"/>
      <c r="F44" s="21">
        <v>0</v>
      </c>
      <c r="G44" s="21"/>
      <c r="H44" s="21">
        <v>6</v>
      </c>
      <c r="I44" s="21"/>
      <c r="J44" s="21">
        <v>4</v>
      </c>
      <c r="K44" s="21"/>
      <c r="L44" s="21">
        <v>4</v>
      </c>
      <c r="M44" s="21"/>
      <c r="N44" s="21">
        <v>2</v>
      </c>
      <c r="O44" s="21">
        <f t="shared" si="0"/>
        <v>16</v>
      </c>
      <c r="P44" s="78">
        <f t="shared" si="1"/>
        <v>9.2592592592592585E-4</v>
      </c>
      <c r="Q44" s="78">
        <f t="shared" si="2"/>
        <v>3.7847222222222223E-3</v>
      </c>
      <c r="R44" s="21">
        <v>27</v>
      </c>
    </row>
    <row r="46" spans="1:18" ht="18.75" x14ac:dyDescent="0.3">
      <c r="A46" s="157" t="s">
        <v>214</v>
      </c>
      <c r="B46" s="157"/>
      <c r="C46" s="157"/>
      <c r="D46" s="157"/>
      <c r="E46" s="157"/>
    </row>
    <row r="48" spans="1:18" ht="18.75" x14ac:dyDescent="0.3">
      <c r="A48" s="157" t="s">
        <v>215</v>
      </c>
      <c r="B48" s="157"/>
      <c r="C48" s="157"/>
      <c r="D48" s="157"/>
      <c r="E48" s="157"/>
      <c r="F48" s="157"/>
    </row>
  </sheetData>
  <sortState ref="B9:T44">
    <sortCondition ref="Q9:Q44"/>
  </sortState>
  <mergeCells count="30">
    <mergeCell ref="A1:AB1"/>
    <mergeCell ref="P5:U5"/>
    <mergeCell ref="A6:A8"/>
    <mergeCell ref="B6:B8"/>
    <mergeCell ref="C6:C8"/>
    <mergeCell ref="D6:D8"/>
    <mergeCell ref="P6:P8"/>
    <mergeCell ref="K6:L6"/>
    <mergeCell ref="R6:R8"/>
    <mergeCell ref="E7:E8"/>
    <mergeCell ref="Q6:Q8"/>
    <mergeCell ref="B3:C3"/>
    <mergeCell ref="O6:O8"/>
    <mergeCell ref="I7:I8"/>
    <mergeCell ref="A48:F48"/>
    <mergeCell ref="A2:P2"/>
    <mergeCell ref="B4:C4"/>
    <mergeCell ref="A46:E46"/>
    <mergeCell ref="I6:J6"/>
    <mergeCell ref="E6:F6"/>
    <mergeCell ref="M7:M8"/>
    <mergeCell ref="N7:N8"/>
    <mergeCell ref="G6:H6"/>
    <mergeCell ref="M6:N6"/>
    <mergeCell ref="L7:L8"/>
    <mergeCell ref="F7:F8"/>
    <mergeCell ref="G7:G8"/>
    <mergeCell ref="H7:H8"/>
    <mergeCell ref="J7:J8"/>
    <mergeCell ref="K7:K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заявка</vt:lpstr>
      <vt:lpstr>МСД2</vt:lpstr>
      <vt:lpstr>ММ</vt:lpstr>
      <vt:lpstr>ДСД2</vt:lpstr>
      <vt:lpstr>ДМ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Машканцева Светлана Викторовна</cp:lastModifiedBy>
  <dcterms:created xsi:type="dcterms:W3CDTF">2020-02-21T06:37:35Z</dcterms:created>
  <dcterms:modified xsi:type="dcterms:W3CDTF">2020-03-11T09:30:18Z</dcterms:modified>
</cp:coreProperties>
</file>